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Files\С\shara\ПРОГРАММА 2015-2021\ПРОГРАММА на 2021 год\Изменения в программу\Изменения декабрь 2021\"/>
    </mc:Choice>
  </mc:AlternateContent>
  <bookViews>
    <workbookView xWindow="0" yWindow="0" windowWidth="20730" windowHeight="7365" firstSheet="1" activeTab="8"/>
  </bookViews>
  <sheets>
    <sheet name="Приложение 1н" sheetId="28" state="hidden" r:id="rId1"/>
    <sheet name="прил1" sheetId="30" r:id="rId2"/>
    <sheet name="Приложение 3н" sheetId="22" state="hidden" r:id="rId3"/>
    <sheet name="Приложение 4н" sheetId="21" state="hidden" r:id="rId4"/>
    <sheet name="прил2" sheetId="32" r:id="rId5"/>
    <sheet name="прил3" sheetId="33" state="hidden" r:id="rId6"/>
    <sheet name="прил4" sheetId="34" state="hidden" r:id="rId7"/>
    <sheet name="прил5" sheetId="35" r:id="rId8"/>
    <sheet name="прил6" sheetId="31" r:id="rId9"/>
    <sheet name="прил7" sheetId="36" r:id="rId10"/>
    <sheet name="прил9" sheetId="37" state="hidden" r:id="rId11"/>
    <sheet name="прил10" sheetId="38" state="hidden" r:id="rId12"/>
  </sheets>
  <definedNames>
    <definedName name="_xlnm.Print_Area" localSheetId="1">прил1!$A$1:$V$33</definedName>
    <definedName name="_xlnm.Print_Area" localSheetId="4">прил2!$A$1:$F$30</definedName>
    <definedName name="_xlnm.Print_Area" localSheetId="9">прил7!$A$1:$I$46</definedName>
    <definedName name="_xlnm.Print_Area" localSheetId="0">'Приложение 1н'!$A$1:$R$26</definedName>
    <definedName name="_xlnm.Print_Area" localSheetId="2">'Приложение 3н'!$A$1:$J$19</definedName>
    <definedName name="_xlnm.Print_Area" localSheetId="3">'Приложение 4н'!$A$1:$D$17</definedName>
  </definedNames>
  <calcPr calcId="162913"/>
</workbook>
</file>

<file path=xl/calcChain.xml><?xml version="1.0" encoding="utf-8"?>
<calcChain xmlns="http://schemas.openxmlformats.org/spreadsheetml/2006/main">
  <c r="M138" i="31" l="1"/>
  <c r="L138" i="31"/>
  <c r="K138" i="31"/>
  <c r="J138" i="31"/>
  <c r="I138" i="31"/>
  <c r="G138" i="31"/>
  <c r="M131" i="31" l="1"/>
  <c r="M127" i="31" s="1"/>
  <c r="M110" i="31"/>
  <c r="M105" i="31"/>
  <c r="M104" i="31" s="1"/>
  <c r="M103" i="31" s="1"/>
  <c r="M96" i="31"/>
  <c r="M89" i="31"/>
  <c r="M83" i="31"/>
  <c r="M82" i="31" s="1"/>
  <c r="M75" i="31"/>
  <c r="M71" i="31"/>
  <c r="M70" i="31"/>
  <c r="M61" i="31"/>
  <c r="M54" i="31"/>
  <c r="M47" i="31"/>
  <c r="M40" i="31"/>
  <c r="M36" i="31"/>
  <c r="M33" i="31" s="1"/>
  <c r="M21" i="31"/>
  <c r="M20" i="31"/>
  <c r="G13" i="33"/>
  <c r="H13" i="33" s="1"/>
  <c r="I13" i="33" s="1"/>
  <c r="I40" i="36"/>
  <c r="L131" i="31"/>
  <c r="K131" i="31"/>
  <c r="K127" i="31" s="1"/>
  <c r="K124" i="31" s="1"/>
  <c r="J131" i="31"/>
  <c r="J127" i="31" s="1"/>
  <c r="J124" i="31" s="1"/>
  <c r="I131" i="31"/>
  <c r="G131" i="31"/>
  <c r="L127" i="31"/>
  <c r="L124" i="31" s="1"/>
  <c r="G127" i="31"/>
  <c r="I125" i="31"/>
  <c r="H125" i="31"/>
  <c r="H124" i="31" s="1"/>
  <c r="G125" i="31"/>
  <c r="G124" i="31" s="1"/>
  <c r="F125" i="31"/>
  <c r="F124" i="31" s="1"/>
  <c r="E125" i="31"/>
  <c r="E124" i="31" s="1"/>
  <c r="I124" i="31"/>
  <c r="I118" i="31"/>
  <c r="I117" i="31" s="1"/>
  <c r="H118" i="31"/>
  <c r="H117" i="31" s="1"/>
  <c r="G118" i="31"/>
  <c r="G117" i="31" s="1"/>
  <c r="F118" i="31"/>
  <c r="F117" i="31" s="1"/>
  <c r="E118" i="31"/>
  <c r="E117" i="31" s="1"/>
  <c r="L110" i="31"/>
  <c r="K110" i="31"/>
  <c r="J110" i="31"/>
  <c r="I110" i="31"/>
  <c r="H110" i="31"/>
  <c r="G110" i="31"/>
  <c r="F110" i="31"/>
  <c r="E110" i="31"/>
  <c r="L105" i="31"/>
  <c r="K105" i="31"/>
  <c r="J105" i="31"/>
  <c r="I105" i="31"/>
  <c r="H105" i="31"/>
  <c r="H104" i="31" s="1"/>
  <c r="H103" i="31" s="1"/>
  <c r="G105" i="31"/>
  <c r="G104" i="31" s="1"/>
  <c r="G103" i="31" s="1"/>
  <c r="F105" i="31"/>
  <c r="F104" i="31" s="1"/>
  <c r="F103" i="31" s="1"/>
  <c r="E105" i="31"/>
  <c r="E104" i="31" s="1"/>
  <c r="E103" i="31" s="1"/>
  <c r="L104" i="31"/>
  <c r="L103" i="31" s="1"/>
  <c r="K104" i="31"/>
  <c r="K103" i="31" s="1"/>
  <c r="J104" i="31"/>
  <c r="J103" i="31" s="1"/>
  <c r="I104" i="31"/>
  <c r="I103" i="31" s="1"/>
  <c r="L96" i="31"/>
  <c r="K96" i="31"/>
  <c r="J96" i="31"/>
  <c r="I96" i="31"/>
  <c r="H96" i="31"/>
  <c r="G96" i="31"/>
  <c r="F96" i="31"/>
  <c r="H90" i="31"/>
  <c r="H89" i="31" s="1"/>
  <c r="L89" i="31"/>
  <c r="K89" i="31"/>
  <c r="J89" i="31"/>
  <c r="I89" i="31"/>
  <c r="G89" i="31"/>
  <c r="F89" i="31"/>
  <c r="E89" i="31"/>
  <c r="L83" i="31"/>
  <c r="L82" i="31" s="1"/>
  <c r="K83" i="31"/>
  <c r="K82" i="31" s="1"/>
  <c r="J83" i="31"/>
  <c r="J82" i="31" s="1"/>
  <c r="I83" i="31"/>
  <c r="I82" i="31" s="1"/>
  <c r="H83" i="31"/>
  <c r="H82" i="31" s="1"/>
  <c r="G83" i="31"/>
  <c r="G82" i="31" s="1"/>
  <c r="F82" i="31"/>
  <c r="E82" i="31"/>
  <c r="I76" i="31"/>
  <c r="I75" i="31" s="1"/>
  <c r="L75" i="31"/>
  <c r="K75" i="31"/>
  <c r="J75" i="31"/>
  <c r="H75" i="31"/>
  <c r="G75" i="31"/>
  <c r="F75" i="31"/>
  <c r="E75" i="31"/>
  <c r="L71" i="31"/>
  <c r="K71" i="31"/>
  <c r="J71" i="31"/>
  <c r="I71" i="31"/>
  <c r="I22" i="31" s="1"/>
  <c r="H71" i="31"/>
  <c r="H22" i="31" s="1"/>
  <c r="G71" i="31"/>
  <c r="F71" i="31"/>
  <c r="F22" i="31" s="1"/>
  <c r="L70" i="31"/>
  <c r="L21" i="31" s="1"/>
  <c r="K70" i="31"/>
  <c r="K21" i="31" s="1"/>
  <c r="J70" i="31"/>
  <c r="I70" i="31"/>
  <c r="I69" i="31" s="1"/>
  <c r="H70" i="31"/>
  <c r="H21" i="31" s="1"/>
  <c r="G70" i="31"/>
  <c r="G21" i="31" s="1"/>
  <c r="F70" i="31"/>
  <c r="F69" i="31"/>
  <c r="E69" i="31"/>
  <c r="E68" i="31" s="1"/>
  <c r="L61" i="31"/>
  <c r="K61" i="31"/>
  <c r="J61" i="31"/>
  <c r="I61" i="31"/>
  <c r="H61" i="31"/>
  <c r="G61" i="31"/>
  <c r="F61" i="31"/>
  <c r="E61" i="31"/>
  <c r="L54" i="31"/>
  <c r="K54" i="31"/>
  <c r="J54" i="31"/>
  <c r="I54" i="31"/>
  <c r="H54" i="31"/>
  <c r="G54" i="31"/>
  <c r="F54" i="31"/>
  <c r="E54" i="31"/>
  <c r="L47" i="31"/>
  <c r="K47" i="31"/>
  <c r="J47" i="31"/>
  <c r="I47" i="31"/>
  <c r="H47" i="31"/>
  <c r="G47" i="31"/>
  <c r="F47" i="31"/>
  <c r="E47" i="31"/>
  <c r="J43" i="31"/>
  <c r="J42" i="31"/>
  <c r="L40" i="31"/>
  <c r="K40" i="31"/>
  <c r="I40" i="31"/>
  <c r="H40" i="31"/>
  <c r="G40" i="31"/>
  <c r="F40" i="31"/>
  <c r="E40" i="31"/>
  <c r="L36" i="31"/>
  <c r="L33" i="31" s="1"/>
  <c r="K36" i="31"/>
  <c r="K33" i="31" s="1"/>
  <c r="J36" i="31"/>
  <c r="J35" i="31"/>
  <c r="I33" i="31"/>
  <c r="H33" i="31"/>
  <c r="G33" i="31"/>
  <c r="F33" i="31"/>
  <c r="E33" i="31"/>
  <c r="G22" i="31"/>
  <c r="I21" i="31"/>
  <c r="I20" i="31" s="1"/>
  <c r="F21" i="31"/>
  <c r="L20" i="31"/>
  <c r="K20" i="31"/>
  <c r="J20" i="31"/>
  <c r="F20" i="31"/>
  <c r="F19" i="31" s="1"/>
  <c r="E19" i="31"/>
  <c r="H28" i="30"/>
  <c r="J28" i="30" s="1"/>
  <c r="L28" i="30" s="1"/>
  <c r="N28" i="30" s="1"/>
  <c r="H27" i="30"/>
  <c r="J27" i="30" s="1"/>
  <c r="J68" i="31" l="1"/>
  <c r="M68" i="31"/>
  <c r="J40" i="31"/>
  <c r="I68" i="31"/>
  <c r="M124" i="31"/>
  <c r="M22" i="31"/>
  <c r="M19" i="31" s="1"/>
  <c r="I19" i="31"/>
  <c r="G69" i="31"/>
  <c r="G20" i="31" s="1"/>
  <c r="G19" i="31" s="1"/>
  <c r="L68" i="31"/>
  <c r="J21" i="31"/>
  <c r="F68" i="31"/>
  <c r="H69" i="31"/>
  <c r="K68" i="31"/>
  <c r="J33" i="31"/>
  <c r="K22" i="31"/>
  <c r="K19" i="31" s="1"/>
  <c r="J22" i="31"/>
  <c r="L22" i="31"/>
  <c r="L19" i="31" s="1"/>
  <c r="J19" i="31" l="1"/>
  <c r="G68" i="31"/>
  <c r="H20" i="31"/>
  <c r="H19" i="31" s="1"/>
  <c r="H68" i="31"/>
  <c r="G13" i="22" l="1"/>
  <c r="H13" i="22" s="1"/>
  <c r="I13" i="22" s="1"/>
  <c r="J22" i="28"/>
  <c r="L22" i="28" s="1"/>
  <c r="N22" i="28" s="1"/>
  <c r="P22" i="28" s="1"/>
  <c r="R22" i="28" s="1"/>
  <c r="J21" i="28"/>
  <c r="L21" i="28" s="1"/>
  <c r="N21" i="28" s="1"/>
  <c r="P21" i="28" s="1"/>
  <c r="R21" i="28" s="1"/>
  <c r="C13" i="22" l="1"/>
  <c r="C13" i="33"/>
</calcChain>
</file>

<file path=xl/sharedStrings.xml><?xml version="1.0" encoding="utf-8"?>
<sst xmlns="http://schemas.openxmlformats.org/spreadsheetml/2006/main" count="788" uniqueCount="258">
  <si>
    <t>Наименование меры государственного регулирования</t>
  </si>
  <si>
    <t>№ п/п</t>
  </si>
  <si>
    <t>ед.</t>
  </si>
  <si>
    <t>%</t>
  </si>
  <si>
    <t>Оценка применения мер государственного регулирования в сфере реализации муниципальной программы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</si>
  <si>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</si>
  <si>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1.</t>
  </si>
  <si>
    <t>2.</t>
  </si>
  <si>
    <t>3.</t>
  </si>
  <si>
    <t>Сведения об основных мерах правового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</si>
  <si>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</si>
  <si>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</si>
  <si>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Единица измерения</t>
  </si>
  <si>
    <t>с учетом дополни- тельных ресурсов</t>
  </si>
  <si>
    <t>без учета дополни-тельных ресурсов</t>
  </si>
  <si>
    <t>4.</t>
  </si>
  <si>
    <t>5.</t>
  </si>
  <si>
    <t>Х</t>
  </si>
  <si>
    <t>Приложение № 1</t>
  </si>
  <si>
    <t>Приложение № 3</t>
  </si>
  <si>
    <t>Финансовая оценка результатов применения мер государственного регулирования (тыс. руб.), годы</t>
  </si>
  <si>
    <t>Увеличение количества вновь созданных рабочих мест (включая вновь зарегистрированных индивидуальных предпринимателей) в секторе малого и среднего предпринимательства при  реализации муниципальной программы</t>
  </si>
  <si>
    <t>Увеличение количества субъектов малого и среднего предпринимательства, получивших поддержку</t>
  </si>
  <si>
    <t>текущий финансовый год (2014)</t>
  </si>
  <si>
    <t>очередной финансовый год (2015)</t>
  </si>
  <si>
    <t>первый год планового периода (2016)</t>
  </si>
  <si>
    <t>второй год планового периода (2017)</t>
  </si>
  <si>
    <t>третий год планового периода (2018)</t>
  </si>
  <si>
    <t>четвертый год планового  периода (2019)</t>
  </si>
  <si>
    <t>и поддержки предпринимательства</t>
  </si>
  <si>
    <t>администрации Дальнегорского городского округа</t>
  </si>
  <si>
    <t>6.</t>
  </si>
  <si>
    <t>Объем доходов/расходов Дальнегорского городского округа* (тыс. руб.)</t>
  </si>
  <si>
    <t xml:space="preserve">                                                Приложение № 4</t>
  </si>
  <si>
    <t xml:space="preserve">                                                к муниципальной программе </t>
  </si>
  <si>
    <t xml:space="preserve">                                                «Развитие и поддержка малого  </t>
  </si>
  <si>
    <t xml:space="preserve">                                                и среднего предпринимательства в</t>
  </si>
  <si>
    <t xml:space="preserve">                                                Дальнегорском городском округе» 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</si>
  <si>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</si>
  <si>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предпринимательства администрации Дальнегорского</t>
  </si>
  <si>
    <t>городского округа</t>
  </si>
  <si>
    <t>четвертый год планового периода (2019)</t>
  </si>
  <si>
    <t xml:space="preserve">Предоставление муниципальных помещений, находящихся в муниципальной собственности Дальнегорского городского округа, по льготной арендной ставке 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</si>
  <si>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</si>
  <si>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в целях создания благоприятных условий для субъектов малого и среднего предпринимательства предусмотрена льгота при расчете арендной платы либо по базовой тарифной ставке, либо применяются понижающие коэффициенты типа деятельности за пользование зданиями, сооружениями, их частями, находящимися в муниципальной собственности Дальнегорского городского округа</t>
  </si>
  <si>
    <t>Проекты нормативных правовых актов отсутствуют</t>
  </si>
  <si>
    <t xml:space="preserve">Начальник отдела экономики и поддержки </t>
  </si>
  <si>
    <t>Начальник отдела экономики и поддержки</t>
  </si>
  <si>
    <t>Начальник отдела экономики</t>
  </si>
  <si>
    <t>С.Н. Башкирёва</t>
  </si>
  <si>
    <t>пятый год планового  периода (2020)</t>
  </si>
  <si>
    <t xml:space="preserve">Сведения об  индикаторах (показателях) муниципальной программы 
</t>
  </si>
  <si>
    <t>к муниципальной программе "Развитие и поддержка малого и среднего предпринимательства в Дальнегорском городском округе" на 2015-2020 годы</t>
  </si>
  <si>
    <t xml:space="preserve"> "Развитие и поддержка малого и среднего предпринимательства в Дальнегорском городском округе" на 2015-2020 годы</t>
  </si>
  <si>
    <t xml:space="preserve">                                                на 2015-2020 годы</t>
  </si>
  <si>
    <t>пятый год планового периода (2020)</t>
  </si>
  <si>
    <t>Индикатор (показатель)                             (наименование)</t>
  </si>
  <si>
    <t>Значение индикатора (показателя)</t>
  </si>
  <si>
    <t>Муниципальная программа «Развитие и поддержка малого и среднего предпринимательства в Дальнегорском городском округе» на 2015-2020 годы</t>
  </si>
  <si>
    <t>отчетный финансовый год (2013)</t>
  </si>
  <si>
    <t>Индикаторы</t>
  </si>
  <si>
    <t>Показатели</t>
  </si>
  <si>
    <t xml:space="preserve">"Развитие и поддержка малого и среднего предпринимательства в Дальнегорском городском округе" на 2015-2020 годы </t>
  </si>
  <si>
    <t>Увеличение доли среднесписочной численности работников (без внешних совместителей) малых и средних предприятий (без ИП) в среднесписочной численности работников (без внешних совместителей) всех предприятий и организаций</t>
  </si>
  <si>
    <t>Увеличение доли среднесписочной численности работников (без внешних совместителей), занятых на микропредприятиях, малых и средних предприятиях и у индивидуальных предпринимателей, в общей численности занятого населения при реализации муниципальной программы</t>
  </si>
  <si>
    <t>Увеличение количества субъектов малого и среднего предпринимательства (включая индивидуальных предпринимателей) в расчете на 1 тыс. человек населения округа</t>
  </si>
  <si>
    <t>7.</t>
  </si>
  <si>
    <t>Прирост оборота субъектов малого и среднего предпринимательства (при условии предоставления официальной статистической информации от Федеральной службы государственной статистики)</t>
  </si>
  <si>
    <t>Приложение № 6</t>
  </si>
  <si>
    <t xml:space="preserve">Информация о ресурсном обеспечении муниципальной программы "Развитие и поддержка малого и среднего </t>
  </si>
  <si>
    <t>Наименование подпрограммы, основного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</si>
  <si>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</si>
  <si>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Источник ресурсного обеспечения</t>
  </si>
  <si>
    <t>Оценка расходов (тыс. руб.), годы</t>
  </si>
  <si>
    <t>всего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</si>
  <si>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</si>
  <si>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</si>
  <si>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бюджет Дальнегорского городского округа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</si>
  <si>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</si>
  <si>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</si>
  <si>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</si>
  <si>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управление муниципального имущества администрации Дальнегорского городского округа</t>
  </si>
  <si>
    <t>1.1.</t>
  </si>
  <si>
    <t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</t>
  </si>
  <si>
    <t>1.1.1.</t>
  </si>
  <si>
    <t>Предоставление субсидий субъектам малого и среднего предпринимательства на возмещение части затрат, связанных с уплатой первоначального взноса (аванса) по договорам финансовой аренды (лизинга)</t>
  </si>
  <si>
    <t>1.1.2.</t>
  </si>
  <si>
    <t xml:space="preserve">Предоставление грантов начинающим субъектам малого предпринимательства - субсидии индивидуальным предпринимателям и юридическим лицам - производителям товаров, работ, услуг, предоставляемые на условиях долевого финансирования целевых расходов по государственной регистрации юридического лица или индивидуального предпринимателя, расходов, связанных с началом предпринимательской деятельности, выплатами по передаче прав на франшизу (паушальный взнос) </t>
  </si>
  <si>
    <t>1.1.3.</t>
  </si>
  <si>
    <t>Предоставление субсидий субъектам малого и среднего предпринимательства на возмещение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</si>
  <si>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>Предоставление субсидий субъектам малого и среднего предпринимательства на возмещения части затрат, связанных  с технологическим присоединением к объектам электросетевого хозяйства и к источникам электроснабжения энергопринимающих устройств, максимальная мощность которых составляет до 500 кВт включительно, на основании решения Арбитражного суда Приморского края от 01.06.2015 по делу № А51-5330/2015 в соответствии с Порядком предоставления субсидий субъектам малого и среднего предпринимательства Дальнегорского городского округа, производящим и (или) реализующим товары (работы, услуги), предназначенные для внутреннего рынка Российской Федерации и (или) экспорта (далее – Порядок), являющимся Приложением № 1 к муниципальной программе «Развитие и поддержка малого и среднего предпринимательства в Дальнегорском городском округе» на 2010-2012 и на период до 2015 года», утвержденной постановлением администрации Дальнегорского городского округа от 06.08.2012 № 524-па (с изменениями и дополнениями от 17.04.2013 № 283-па, от 28.10.2013 № 937-па, от 05.12.2013 № 1037-па, от 31.03.2014г. № 272-па, 29.04.2014 № 391-па, от 21.05.2014 № 446-па, от 15.08.2014 № 678-па, от 21.10.2014 № 913-па).</t>
  </si>
  <si>
    <t>1.2.</t>
  </si>
  <si>
    <t>1.3.</t>
  </si>
  <si>
    <t>Финансовое обеспечение выполнения муниципального задания муниципальным автономным учреждением Микрокредитная компания «Центр  развития предпринимательства»</t>
  </si>
  <si>
    <t>1.4.</t>
  </si>
  <si>
    <t>1.6.</t>
  </si>
  <si>
    <t>Пропаганда и популяризация предпринимательской деятельности, в том числе:</t>
  </si>
  <si>
    <t>бюджет Дальнегорского округа</t>
  </si>
  <si>
    <t>к муниципальной программе "Развитие и поддержка малого и среднего предпринимательства в Дальнегорском городском округе"</t>
  </si>
  <si>
    <t>"Развитие и поддержка малого и среднего предпринимательства в Дальнегорском городском округе"</t>
  </si>
  <si>
    <t>Муниципальная программа «Развитие и поддержка малого и среднего предпринимательства в Дальнегорском городском округе»</t>
  </si>
  <si>
    <t>Приложение № 2</t>
  </si>
  <si>
    <t>Обобщенная характеристика реализуемых в составе муниципальной программы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</si>
  <si>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</si>
  <si>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соисполнители</t>
  </si>
  <si>
    <t>Срок</t>
  </si>
  <si>
    <t>начала реализации подпрограммы, отдельного мероприятия</t>
  </si>
  <si>
    <t>окончания реализации подпрограммы, отдельного мероприятия</t>
  </si>
  <si>
    <t>Ожидаемый результат (краткое описание)</t>
  </si>
  <si>
    <t xml:space="preserve"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
</t>
  </si>
  <si>
    <t xml:space="preserve">Финансовое обеспечение выполнения муниципального задания муниципальным автономным учреждением Микрокредитная компания «Центр развития  предпринимательства» </t>
  </si>
  <si>
    <t>обеспечение доступности малого и среднего предпринимательства к финансовым ресурсам, путем предоставления микрозаймов</t>
  </si>
  <si>
    <t>развитие предпринимательской грамотности и предпринимательских компетенций; повышение квалификации кадров в сфере малого и среднего предпринимательства</t>
  </si>
  <si>
    <t>Пропаганда и популяризация предпринимательской деятельности</t>
  </si>
  <si>
    <t>Начальник отдела экономики и поддержки предпринимательства администрации Дальнегорского городского округа</t>
  </si>
  <si>
    <t>Приложение № 5</t>
  </si>
  <si>
    <t xml:space="preserve">к муниципальной программе </t>
  </si>
  <si>
    <t xml:space="preserve">«Развитие и поддержка малого и </t>
  </si>
  <si>
    <t xml:space="preserve">среднего предпринимательства в </t>
  </si>
  <si>
    <t>Дальнегорском городском округе»</t>
  </si>
  <si>
    <t>Прогноз сводных показателей муниципальных заданий на оказание муниципальных услуг (выполнение работ)</t>
  </si>
  <si>
    <t xml:space="preserve">муниципальными бюджетными и автономными учреждениями по муниципальной программе </t>
  </si>
  <si>
    <t>Наименование муниципальной услуги (выполняемой работы), показателя объема услуги (выполнения работы)</t>
  </si>
  <si>
    <t>Значение показателя объема муниципальной услуги (выполнения работы)</t>
  </si>
  <si>
    <t>Расходы бюджета Дальнегорского городского округа на оказание муниципальной услуги (выполнение работы), тыс. руб.</t>
  </si>
  <si>
    <t>Предоставление займов субъектам малого и среднего предпринимательства</t>
  </si>
  <si>
    <t>Приложение № 7</t>
  </si>
  <si>
    <t xml:space="preserve">План-график реализации муниципальной программы на очередной финансовый год </t>
  </si>
  <si>
    <t>(наименование муниципальной программы)</t>
  </si>
  <si>
    <t>Ответственный исполнитель, соисполнитель</t>
  </si>
  <si>
    <t>Основные этапы реализации*</t>
  </si>
  <si>
    <t>Срок*</t>
  </si>
  <si>
    <t>Ожидаемый непосредственный результат (краткое описание)</t>
  </si>
  <si>
    <t xml:space="preserve">Код бюджетной классификации (бюджет Дальнегорского городского округа) </t>
  </si>
  <si>
    <t>начала реализации мероприятия подпрограммы, отдельного мероприятия</t>
  </si>
  <si>
    <t>окончания реализации мероприятия подпрограммы, отдельного мероприятия</t>
  </si>
  <si>
    <t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экспорта:</t>
  </si>
  <si>
    <t>-</t>
  </si>
  <si>
    <t>Предоставление субсидий субъектам малого и среднего предпринимательства на возмещения части затрат, связанных  с технологическим присоединением к объектам электросетевого хозяйства и к источникам электроснабжения энергопринимающих устройств, максимальная мощность которых составляет до 500 кВт включительно, на основании решения Арбитражного суда Приморского края от 01.06.2015 по делу № А51-5330/2015 в соответствии с Порядком предоставления субсидий субъектам малого и среднего предпринимательства Дальнегорского городского округа, производящим и (или) реализующим товары (работы, услуги), предназначенные для внутреннего рынка Российской Федерации и (или) экспорта (далее – Порядок), являющимся Приложением № 1 к муниципальной программе «Развитие и поддержка малого и среднего предпринимательства в Дальнегорском городском округе» на 2010-2012 и на период до 2015 года», утвержденной постановлением администрации Дальнегорского городского округа от 06.08.2012 № 524-па (с изменениями и дополнениями)</t>
  </si>
  <si>
    <t>предоставление в аренду субъектам МСП недвижимого имущества; продажа недвижимого имущества в соответствии с Федеральным законом от 22.07.2008 № 159-ФЗ в течении года. Предоставление имущественной поддержки носит заявительный характер</t>
  </si>
  <si>
    <t>перечисление средств для финансовое обеспечение выполнения муниципального задания МАУ МК «Центр  развития предпринимательства»</t>
  </si>
  <si>
    <t xml:space="preserve">964-0412-0490080590-621   </t>
  </si>
  <si>
    <t>проведение круглых столов и обучающих семинаров в течении года</t>
  </si>
  <si>
    <t>проведение конкурсов, оказание консультаций в течении года</t>
  </si>
  <si>
    <t>Итого</t>
  </si>
  <si>
    <t>* - в графах 4,5 должен быть указан конкретный  срок начала и окончания реализации  мероприятия подпрограммы, отдельного мероприятия ( месяц, год)</t>
  </si>
  <si>
    <t>Приложение № 9</t>
  </si>
  <si>
    <t>Информация
о социальных и финансовых налоговых льготах,
критериях целесообразности налоговых льгот, целях налоговых льгот, индикаторов (показателей) муниципальной
программы, на назначение (достижение) которых
оказывают влияние налоговые льготы, а также
о результативности налоговых льгот.</t>
  </si>
  <si>
    <t>Нормативный правовой акт,
устанавливающий
льготу</t>
  </si>
  <si>
    <t>Краткое наименование
налоговой
льготы</t>
  </si>
  <si>
    <t>Критерии целесообразности налоговой льготы</t>
  </si>
  <si>
    <t>Наименование мероприятий  муниципальной программы</t>
  </si>
  <si>
    <t>Цель налоговой льготы</t>
  </si>
  <si>
    <t>Индикатор (показатель) муниципальной программы , на значение (достижение) которого оказывает влияние налоговая льгота</t>
  </si>
  <si>
    <t>Результативность налоговой льготы (какое влияние окажет налоговая льгота на достижение индикатора (показателя) муниципальной программы)</t>
  </si>
  <si>
    <t>налоговая льгота по годам</t>
  </si>
  <si>
    <t>цели и задачи муниципальной программы, которым соответствует налоговая льгота</t>
  </si>
  <si>
    <t>востребованность налоговой льготы (количество налогоплательщиков, которым предоставлена льгота)</t>
  </si>
  <si>
    <t>положительные внешние эффекты</t>
  </si>
  <si>
    <t>текущий финансовый год</t>
  </si>
  <si>
    <t>очередной финансовый  год</t>
  </si>
  <si>
    <t>первый год планового периода</t>
  </si>
  <si>
    <t>второй год планового периода</t>
  </si>
  <si>
    <t>…</t>
  </si>
  <si>
    <t>Приложение № 10</t>
  </si>
  <si>
    <t>Информация
о стимулирующих налоговых льготах,
критериях целесообразности налоговых льгот, целях налоговых льгот, индикаторов (показателей) муниципальной
программы, на назначение (достижение) которых
оказывают влияние налоговые льготы, а также
бюджетном эффекте налоговых льгот.</t>
  </si>
  <si>
    <t>Нормативный правовой акт,
устанавливающий
налоговую льготу</t>
  </si>
  <si>
    <t>Бюджетный эффект налоговой льготы  (сумма дополнительных налоговых поступлений в бюджет Дальнегорского городского округа от налогоплательщиков, пользующихся налоговой льготой</t>
  </si>
  <si>
    <t xml:space="preserve">подпрограмм и отдельных мероприятий "Развитие и поддержка малого и среднего предпринимательства в Дальнегорском городском округе"                               </t>
  </si>
  <si>
    <t>Отдельные мероприятия  муниципальной программы "Развитие и поддержка малого и среднего предпринимательства в Дальнегорском городском округе"</t>
  </si>
  <si>
    <t xml:space="preserve">количество вновь созданных рабочих мест (включая индивидуальных предпринимателей) за период действия муниципальной программы составит не менее 186 единиц;                                                                         субъектов малого и среднего предпринимательства, получивших финансовую поддержку  за весь период действия муниципальной программы,  составит не менее 35 ед.   </t>
  </si>
  <si>
    <t>шестой год планового периода (2022)</t>
  </si>
  <si>
    <t xml:space="preserve"> "Развитие и поддержка малого и среднего предпринимательства в Дальнегорском городском округе"</t>
  </si>
  <si>
    <t xml:space="preserve">                                               </t>
  </si>
  <si>
    <t xml:space="preserve"> "Развитие и поддержка малого и среднего предпринимательства в Дальнегорском городском округе" </t>
  </si>
  <si>
    <t xml:space="preserve">к муниципальной программе «Развитие и поддержка малого и среднего предпринимательства в Дальнегорском городском округе" </t>
  </si>
  <si>
    <t>предпринимательства в Дальнегорском городском округе" за счёт средств бюджета Дальнегорского городского округа и прогнозная оценка привлекаемых на реализацию её целей средств федерального бюджета, краевого бюджета, бюджетов государственных внебюджетных фондов, иных внебюджетных источников</t>
  </si>
  <si>
    <t>к муниципальной программе «Развитие и поддержка малого и среднего предпринимательства в Дальнегорском городском округе"</t>
  </si>
  <si>
    <t>Муниципальной программой "Развитие и поддержка малого и среднего предпринимательства в Дальнегорском городском округе" социальные и финансовые налоговые льготы не предусмотрены</t>
  </si>
  <si>
    <t>Муниципальной программой "Развитие и поддержка малого и среднего предпринимательства в Дальнегорском городском округе" стимулирующие налоговые льготы не предусмотрены</t>
  </si>
  <si>
    <t>Федеральный проект "Акселерация  субъектов малого и среднего предпринимательства"</t>
  </si>
  <si>
    <t>2.1.</t>
  </si>
  <si>
    <t>2.2.</t>
  </si>
  <si>
    <t>2.3.</t>
  </si>
  <si>
    <t>2.4.</t>
  </si>
  <si>
    <t>отчетный финансовый год (2014)</t>
  </si>
  <si>
    <t>текущий финансовый год (2015)</t>
  </si>
  <si>
    <t>очередной финансовый год (2016)</t>
  </si>
  <si>
    <t>первый год планового периода (2017)</t>
  </si>
  <si>
    <t>второй год планового периода (2018)</t>
  </si>
  <si>
    <t>третий год планового периода (2019)</t>
  </si>
  <si>
    <t>четвертый год планового  периода (2020)</t>
  </si>
  <si>
    <t>пятый год планового  периода (2021)</t>
  </si>
  <si>
    <t>шестой год планового  периода (2022)</t>
  </si>
  <si>
    <t xml:space="preserve">             Муниципальная программа «Развитие и поддержка малого и среднего предпринимательства в Дальнегорском городском округе»</t>
  </si>
  <si>
    <t xml:space="preserve">количество вновь созданных рабочих мест за период реализации мероприятия составит не менее 23 единицы;                                                                         субъектов малого и среднего предпринимательства, получивших финансовую поддержку  за период реализации мероприятия,  составит не менее 6 единиц </t>
  </si>
  <si>
    <t>Финансовая поддержка субъектов малого и среднего предпринимательства с целью:</t>
  </si>
  <si>
    <t>1.1.1.1.</t>
  </si>
  <si>
    <t>Предоставления субсидий в форме гранта на создание производства по глубокой переработке древесины</t>
  </si>
  <si>
    <t>1.1.1.2.</t>
  </si>
  <si>
    <t>Возмещения части затрат, связанных с уплатой первоначального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</t>
  </si>
  <si>
    <t>1.1.1.3.</t>
  </si>
  <si>
    <t>Возмещения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</si>
  <si>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>1.2.1.</t>
  </si>
  <si>
    <t>1.2.2.</t>
  </si>
  <si>
    <t>1.2.3.</t>
  </si>
  <si>
    <t>1.2.4.</t>
  </si>
  <si>
    <t>1.7.</t>
  </si>
  <si>
    <t>Мероприятие прошлых лет</t>
  </si>
  <si>
    <t>седьмой год планового  периода (2023)</t>
  </si>
  <si>
    <t>седьмой год планового периода (2023)</t>
  </si>
  <si>
    <t>четвертый год планового периода (2020)</t>
  </si>
  <si>
    <t>пятый год планового периода (2021)</t>
  </si>
  <si>
    <t>25.01.2021</t>
  </si>
  <si>
    <t>31.12.2021</t>
  </si>
  <si>
    <t>01.04.2021</t>
  </si>
  <si>
    <t>01.07.2021</t>
  </si>
  <si>
    <t>01.10.2021</t>
  </si>
  <si>
    <t>31.01.2021</t>
  </si>
  <si>
    <t>30.04.2021</t>
  </si>
  <si>
    <t>31.07.2021</t>
  </si>
  <si>
    <t>15.12.2021</t>
  </si>
  <si>
    <t>Объем финансирования на очередной финансовый год (2021), тыс. руб.</t>
  </si>
  <si>
    <t>Доля среднесписочной численности работников (без внешних совместителей) малых и средних предприятий (без ИП)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</si>
  <si>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совместителей), занятых на микропредприятиях, малых и средних предприятиях и у индивидуальных предпринимателей, в общей численности занятого населения при реализации муниципальной программы</t>
  </si>
  <si>
    <t>Количество вновь созданных рабочих мест (включая вновь зарегистрированных индивидуальных предпринимателей) в секторе малого и среднего предпринимательства при  реализации муниципальной программы</t>
  </si>
  <si>
    <t>964-0412-0490022090-200</t>
  </si>
  <si>
    <t>11.01.2021</t>
  </si>
  <si>
    <t>Количество субъектов малого и среднего предпринимательства (включая индивидуальных предпринимателей) и "самозанятых" граждан в расчете на 1 тыс. человек населения округа</t>
  </si>
  <si>
    <t>Количество субъектов малого и среднего предпринимательства, "самозанятых" граждан, получивших поддержку</t>
  </si>
  <si>
    <t xml:space="preserve">Имущественная поддержка субъектов малого и среднего предпринимательства, "самозанятых" граждан и организаций, образующих инфраструктуру поддержки субъектов малого и среднего предпринимательства
</t>
  </si>
  <si>
    <t xml:space="preserve">инвестиционная активность субъектов малого и среднего предпринимательства, "самозанятых" граждан на территории Дальнегорского городского округа
</t>
  </si>
  <si>
    <t>Обучение и повышение квалификации субъектов малого и среднего предпринимательства, "самозанятых" граждан</t>
  </si>
  <si>
    <t>деловая активность субъектов малого и среднего предпринимательства на территории Дальнегорского городского округа, повышение имиджа предпринимательской деятельности; повышение доступности получения консультационных и  информационных услуг на безвозмездной основе  для субъектов малого и среднего предпринимательства, "самозанятых" граждан</t>
  </si>
  <si>
    <t>Имущественная поддержка субъектов малого и среднего предпринимательства, "самозанятых" граждан и организаций, образующих инфраструктуру поддержки субъектов малого и среднего предпринимательства</t>
  </si>
  <si>
    <t>Огранизация и проведение  торжественных мероприятий, конкурсов среди субъектов малого и среднего предпринимательства, "самозанятых" граждан и индивидуальных предпринимателей Дальнегорского городского округа</t>
  </si>
  <si>
    <t>инвестиционная активность субъектов малого и среднего предпринимательства, "самозанятых" граждан на территории Дальнегорского городского округа (от количества поступивших заявлений)</t>
  </si>
  <si>
    <t>развитие предпринимательской грамотности и предпринимательских компетенций путем обучения и повышения квалификации кадров в сфере малого и среднего предпринимательства не менее 100 субъектов МСП и "самозанятых" граждан</t>
  </si>
  <si>
    <t>поддержание деловой активности субъектов малого и среднего предпринимательства на территории Дальнегорского городского округа, повышение имиджа предпринимательской деятельности, повышение доступности получения консультационных и  информационных услуг на безвозмездной основе  для субъектов малого и среднего предпринимательства, "самозанятых" граждан; (организация и проведение не менее 1 конкурса с участием субъектов МСП и "самозанятых" граждан,  оказание не меннее 800 консультаций субъектам МСП и "самозанятым" гражданам)</t>
  </si>
  <si>
    <t xml:space="preserve">Количество субъектов малого и среднего предпринимательства, "самозанятых" граждан, получивших поддержку в форме: гарантии, льготного кредита, микрозайма, льготного лизинга </t>
  </si>
  <si>
    <t>в целях создания благоприятных условий для субъектов малого и среднего предпринимательства, "самозанятых" граждан предусмотрена льгота при расчете арендной платы либо по базовой тарифной ставке, либо применяются понижающие коэффициенты типа деятельности за пользование зданиями, сооружениями, их частями, находящимися в муниципальной собственности Дальнегорского городского округа</t>
  </si>
  <si>
    <t xml:space="preserve">обеспечение доступности малого и среднего предпринимательства к финансовым ресурсам, путем предоставления 41 микрозайма </t>
  </si>
  <si>
    <t>Начальник управления экономики</t>
  </si>
  <si>
    <t>Начальник управления экономики администрации Дальнегорского городского округа</t>
  </si>
  <si>
    <t>Приложение  2</t>
  </si>
  <si>
    <t>к постановлению администрации</t>
  </si>
  <si>
    <t>Дальнегорского городского округа</t>
  </si>
  <si>
    <t>от ________________  № _________</t>
  </si>
  <si>
    <t>Поддержка социального предпринимательства</t>
  </si>
  <si>
    <t>управление экономики администрации Дальнегорского городского округа</t>
  </si>
  <si>
    <t>обеспечение доступности субъектов малого и среднего предпринимательства, имеющих статус социальное предприятие, к финансовым ресурсам, муниципальному имуществу. Развитие предпринимательской грамотности и предпринимательских компетенций; повышение доступности получения консультационных и  информационных услуг на безвозмездной основе.</t>
  </si>
  <si>
    <t>Приложение  3</t>
  </si>
  <si>
    <t>Приложение  4</t>
  </si>
  <si>
    <t>Приложение  5</t>
  </si>
  <si>
    <t>предоставление финансовой, имущественной поддержек, оказание консультаций в течении года при обращении</t>
  </si>
  <si>
    <t>Приложение  6</t>
  </si>
  <si>
    <t>1.5.</t>
  </si>
  <si>
    <t>1.6.1.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</si>
</sst>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#,##0.000"/>
    <numFmt numFmtId="166" formatCode="0.0"/>
    <numFmt numFmtId="167" formatCode="#,##0.00000"/>
    <numFmt numFmtId="168" formatCode="0.00000"/>
    <numFmt numFmtId="169" formatCode="0.000"/>
    <numFmt numFmtId="170" formatCode="#,##0.0000"/>
  </numFmts>
  <fonts count="1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3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u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2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49" fontId="1" fillId="0" borderId="0" xfId="0" applyNumberFormat="1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1" fillId="0" borderId="0" xfId="0" applyFont="1" applyBorder="1" applyAlignment="1">
      <alignment wrapText="1"/>
    </xf>
    <xf numFmtId="0" fontId="5" fillId="0" borderId="0" xfId="0" applyFont="1"/>
    <xf numFmtId="0" fontId="4" fillId="0" borderId="0" xfId="0" applyFont="1" applyBorder="1" applyAlignment="1">
      <alignment wrapText="1"/>
    </xf>
    <xf numFmtId="0" fontId="4" fillId="0" borderId="0" xfId="0" applyFont="1"/>
    <xf numFmtId="0" fontId="1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2" fillId="0" borderId="1" xfId="0" applyFont="1" applyBorder="1" applyAlignment="1">
      <alignment vertical="top" wrapText="1"/>
    </xf>
    <xf numFmtId="49" fontId="6" fillId="0" borderId="0" xfId="0" applyNumberFormat="1" applyFont="1" applyFill="1" applyAlignment="1">
      <alignment horizontal="left" vertical="top" wrapText="1"/>
    </xf>
    <xf numFmtId="1" fontId="6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7" fillId="0" borderId="0" xfId="0" applyFont="1"/>
    <xf numFmtId="0" fontId="6" fillId="0" borderId="0" xfId="0" applyFont="1"/>
    <xf numFmtId="49" fontId="6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2" fontId="2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/>
    <xf numFmtId="49" fontId="6" fillId="0" borderId="0" xfId="0" applyNumberFormat="1" applyFont="1" applyFill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0" xfId="0" applyFont="1" applyFill="1"/>
    <xf numFmtId="0" fontId="10" fillId="0" borderId="0" xfId="0" applyFont="1" applyFill="1"/>
    <xf numFmtId="0" fontId="6" fillId="0" borderId="0" xfId="0" applyFont="1" applyFill="1"/>
    <xf numFmtId="0" fontId="6" fillId="0" borderId="0" xfId="0" applyFont="1" applyFill="1" applyAlignment="1"/>
    <xf numFmtId="0" fontId="6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0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5" fontId="10" fillId="0" borderId="1" xfId="0" applyNumberFormat="1" applyFont="1" applyFill="1" applyBorder="1" applyAlignment="1">
      <alignment horizontal="left" vertical="top" wrapText="1"/>
    </xf>
    <xf numFmtId="167" fontId="10" fillId="0" borderId="1" xfId="0" applyNumberFormat="1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vertical="top" wrapText="1"/>
    </xf>
    <xf numFmtId="0" fontId="10" fillId="0" borderId="0" xfId="0" applyFont="1" applyFill="1" applyAlignment="1"/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1" xfId="0" applyFont="1" applyBorder="1" applyAlignment="1">
      <alignment horizontal="center" wrapText="1"/>
    </xf>
    <xf numFmtId="0" fontId="0" fillId="0" borderId="0" xfId="0" applyFont="1" applyBorder="1" applyAlignment="1"/>
    <xf numFmtId="0" fontId="2" fillId="0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Alignment="1">
      <alignment vertical="top" wrapText="1"/>
    </xf>
    <xf numFmtId="0" fontId="0" fillId="0" borderId="0" xfId="0" applyFont="1"/>
    <xf numFmtId="0" fontId="4" fillId="0" borderId="0" xfId="0" applyFont="1" applyBorder="1" applyAlignment="1">
      <alignment horizontal="center" wrapText="1"/>
    </xf>
    <xf numFmtId="0" fontId="0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4" fontId="1" fillId="0" borderId="0" xfId="0" applyNumberFormat="1" applyFont="1" applyBorder="1" applyAlignment="1">
      <alignment horizontal="left" vertical="top" wrapText="1"/>
    </xf>
    <xf numFmtId="168" fontId="1" fillId="0" borderId="0" xfId="0" applyNumberFormat="1" applyFont="1" applyAlignment="1">
      <alignment wrapText="1"/>
    </xf>
    <xf numFmtId="0" fontId="1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0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11" xfId="0" applyFont="1" applyBorder="1"/>
    <xf numFmtId="0" fontId="1" fillId="0" borderId="6" xfId="0" applyFont="1" applyBorder="1"/>
    <xf numFmtId="0" fontId="1" fillId="0" borderId="12" xfId="0" applyFont="1" applyBorder="1"/>
    <xf numFmtId="0" fontId="1" fillId="0" borderId="3" xfId="0" applyFont="1" applyBorder="1"/>
    <xf numFmtId="0" fontId="10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Fill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6" fillId="0" borderId="0" xfId="0" applyFont="1" applyFill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right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2" xfId="0" applyNumberFormat="1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10" fillId="0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49" fontId="1" fillId="0" borderId="0" xfId="0" applyNumberFormat="1" applyFont="1" applyFill="1"/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6" fillId="0" borderId="0" xfId="0" applyFont="1" applyFill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0" fillId="0" borderId="2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6" fillId="0" borderId="0" xfId="0" applyFont="1"/>
    <xf numFmtId="166" fontId="2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left" vertical="top"/>
    </xf>
    <xf numFmtId="169" fontId="2" fillId="0" borderId="1" xfId="0" applyNumberFormat="1" applyFont="1" applyFill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Fill="1" applyAlignment="1">
      <alignment wrapText="1"/>
    </xf>
    <xf numFmtId="49" fontId="10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/>
    <xf numFmtId="49" fontId="6" fillId="0" borderId="0" xfId="0" applyNumberFormat="1" applyFont="1" applyFill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Fill="1" applyAlignment="1">
      <alignment horizontal="left" wrapText="1"/>
    </xf>
    <xf numFmtId="0" fontId="6" fillId="0" borderId="0" xfId="0" applyFont="1" applyAlignment="1">
      <alignment horizontal="right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0" fontId="7" fillId="0" borderId="0" xfId="0" applyFont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6" xfId="0" applyNumberFormat="1" applyFont="1" applyFill="1" applyBorder="1" applyAlignment="1">
      <alignment horizontal="left" vertical="top" wrapText="1"/>
    </xf>
    <xf numFmtId="49" fontId="10" fillId="0" borderId="3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right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8" xfId="0" applyFont="1" applyFill="1" applyBorder="1" applyAlignment="1"/>
    <xf numFmtId="0" fontId="6" fillId="0" borderId="0" xfId="0" applyFont="1" applyFill="1" applyAlignment="1">
      <alignment horizontal="left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2" fillId="0" borderId="2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horizontal="right" vertical="top" wrapText="1"/>
    </xf>
    <xf numFmtId="2" fontId="2" fillId="0" borderId="6" xfId="0" applyNumberFormat="1" applyFont="1" applyFill="1" applyBorder="1" applyAlignment="1">
      <alignment horizontal="right" vertical="top" wrapText="1"/>
    </xf>
    <xf numFmtId="2" fontId="2" fillId="0" borderId="3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1" fillId="0" borderId="3" xfId="0" applyFont="1" applyBorder="1"/>
    <xf numFmtId="0" fontId="12" fillId="0" borderId="0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170" fontId="10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view="pageBreakPreview" zoomScale="75" zoomScaleSheetLayoutView="75" workbookViewId="0">
      <selection activeCell="R22" sqref="R22"/>
    </sheetView>
  </sheetViews>
  <sheetFormatPr defaultRowHeight="14.45" customHeight="1" x14ac:dyDescent="0.25"/>
  <cols>
    <col min="1" max="1" width="7.42578125" style="2" customWidth="1"/>
    <col min="2" max="2" width="43.28515625" style="2" customWidth="1"/>
    <col min="3" max="3" width="11.7109375" style="2" customWidth="1"/>
    <col min="4" max="4" width="12.7109375" style="2" customWidth="1"/>
    <col min="5" max="9" width="9" style="2" bestFit="1" customWidth="1"/>
    <col min="10" max="10" width="9.140625" style="2" customWidth="1"/>
    <col min="11" max="12" width="9" style="2" bestFit="1" customWidth="1"/>
    <col min="13" max="16384" width="9.140625" style="2"/>
  </cols>
  <sheetData>
    <row r="1" spans="1:18" ht="18" customHeight="1" x14ac:dyDescent="0.25">
      <c r="I1" s="26"/>
      <c r="N1" s="26" t="s">
        <v>18</v>
      </c>
    </row>
    <row r="2" spans="1:18" ht="14.25" customHeight="1" x14ac:dyDescent="0.25">
      <c r="C2" s="4"/>
      <c r="D2" s="4"/>
      <c r="E2" s="4"/>
      <c r="F2" s="5"/>
      <c r="G2" s="5"/>
      <c r="I2" s="39"/>
      <c r="K2" s="39"/>
      <c r="L2" s="39"/>
      <c r="N2" s="186" t="s">
        <v>52</v>
      </c>
      <c r="O2" s="186"/>
      <c r="P2" s="186"/>
      <c r="Q2" s="186"/>
      <c r="R2" s="186"/>
    </row>
    <row r="3" spans="1:18" ht="14.25" customHeight="1" x14ac:dyDescent="0.25">
      <c r="C3" s="4"/>
      <c r="D3" s="4"/>
      <c r="E3" s="4"/>
      <c r="F3" s="5"/>
      <c r="G3" s="5"/>
      <c r="I3" s="39"/>
      <c r="J3" s="39"/>
      <c r="K3" s="39"/>
      <c r="L3" s="39"/>
      <c r="N3" s="186"/>
      <c r="O3" s="186"/>
      <c r="P3" s="186"/>
      <c r="Q3" s="186"/>
      <c r="R3" s="186"/>
    </row>
    <row r="4" spans="1:18" ht="15.75" customHeight="1" x14ac:dyDescent="0.25">
      <c r="C4" s="4"/>
      <c r="D4" s="4"/>
      <c r="E4" s="4"/>
      <c r="F4" s="5"/>
      <c r="G4" s="5"/>
      <c r="I4" s="39"/>
      <c r="J4" s="39"/>
      <c r="K4" s="39"/>
      <c r="L4" s="39"/>
      <c r="N4" s="186"/>
      <c r="O4" s="186"/>
      <c r="P4" s="186"/>
      <c r="Q4" s="186"/>
      <c r="R4" s="186"/>
    </row>
    <row r="5" spans="1:18" ht="16.5" customHeight="1" x14ac:dyDescent="0.25">
      <c r="C5" s="4"/>
      <c r="D5" s="4"/>
      <c r="E5" s="4"/>
      <c r="F5" s="5"/>
      <c r="G5" s="5"/>
      <c r="I5" s="39"/>
      <c r="J5" s="39"/>
      <c r="K5" s="39"/>
      <c r="L5" s="39"/>
      <c r="N5" s="186"/>
      <c r="O5" s="186"/>
      <c r="P5" s="186"/>
      <c r="Q5" s="186"/>
      <c r="R5" s="186"/>
    </row>
    <row r="6" spans="1:18" ht="10.5" customHeight="1" x14ac:dyDescent="0.25">
      <c r="C6" s="4"/>
      <c r="D6" s="4"/>
      <c r="E6" s="4"/>
      <c r="F6" s="5"/>
      <c r="G6" s="5"/>
      <c r="I6" s="39"/>
      <c r="J6" s="39"/>
      <c r="K6" s="39"/>
      <c r="L6" s="39"/>
      <c r="N6" s="186"/>
      <c r="O6" s="186"/>
      <c r="P6" s="186"/>
      <c r="Q6" s="186"/>
      <c r="R6" s="186"/>
    </row>
    <row r="7" spans="1:18" s="11" customFormat="1" ht="13.9" customHeight="1" x14ac:dyDescent="0.3">
      <c r="F7" s="7"/>
      <c r="G7" s="38"/>
      <c r="H7" s="180"/>
      <c r="I7" s="180"/>
      <c r="J7" s="180"/>
      <c r="K7" s="38"/>
      <c r="M7" s="24"/>
      <c r="N7" s="24"/>
    </row>
    <row r="8" spans="1:18" ht="15" customHeight="1" x14ac:dyDescent="0.3">
      <c r="A8" s="190" t="s">
        <v>51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</row>
    <row r="9" spans="1:18" ht="15" customHeight="1" x14ac:dyDescent="0.3">
      <c r="A9" s="190" t="s">
        <v>62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</row>
    <row r="11" spans="1:18" s="1" customFormat="1" ht="14.45" customHeight="1" x14ac:dyDescent="0.25">
      <c r="A11" s="181" t="s">
        <v>1</v>
      </c>
      <c r="B11" s="181" t="s">
        <v>56</v>
      </c>
      <c r="C11" s="181" t="s">
        <v>12</v>
      </c>
      <c r="D11" s="187" t="s">
        <v>57</v>
      </c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9"/>
    </row>
    <row r="12" spans="1:18" s="1" customFormat="1" ht="46.9" customHeight="1" x14ac:dyDescent="0.25">
      <c r="A12" s="182"/>
      <c r="B12" s="182"/>
      <c r="C12" s="182"/>
      <c r="D12" s="193" t="s">
        <v>59</v>
      </c>
      <c r="E12" s="195" t="s">
        <v>23</v>
      </c>
      <c r="F12" s="196"/>
      <c r="G12" s="187" t="s">
        <v>24</v>
      </c>
      <c r="H12" s="189"/>
      <c r="I12" s="187" t="s">
        <v>25</v>
      </c>
      <c r="J12" s="189"/>
      <c r="K12" s="187" t="s">
        <v>26</v>
      </c>
      <c r="L12" s="189"/>
      <c r="M12" s="191" t="s">
        <v>27</v>
      </c>
      <c r="N12" s="191"/>
      <c r="O12" s="191" t="s">
        <v>28</v>
      </c>
      <c r="P12" s="191"/>
      <c r="Q12" s="191" t="s">
        <v>50</v>
      </c>
      <c r="R12" s="191"/>
    </row>
    <row r="13" spans="1:18" s="1" customFormat="1" ht="77.25" customHeight="1" x14ac:dyDescent="0.25">
      <c r="A13" s="183"/>
      <c r="B13" s="183"/>
      <c r="C13" s="183"/>
      <c r="D13" s="194"/>
      <c r="E13" s="27" t="s">
        <v>13</v>
      </c>
      <c r="F13" s="27" t="s">
        <v>14</v>
      </c>
      <c r="G13" s="27" t="s">
        <v>13</v>
      </c>
      <c r="H13" s="27" t="s">
        <v>14</v>
      </c>
      <c r="I13" s="27" t="s">
        <v>13</v>
      </c>
      <c r="J13" s="27" t="s">
        <v>14</v>
      </c>
      <c r="K13" s="27" t="s">
        <v>13</v>
      </c>
      <c r="L13" s="27" t="s">
        <v>14</v>
      </c>
      <c r="M13" s="27" t="s">
        <v>13</v>
      </c>
      <c r="N13" s="27" t="s">
        <v>14</v>
      </c>
      <c r="O13" s="27" t="s">
        <v>13</v>
      </c>
      <c r="P13" s="27" t="s">
        <v>14</v>
      </c>
      <c r="Q13" s="27" t="s">
        <v>13</v>
      </c>
      <c r="R13" s="27" t="s">
        <v>14</v>
      </c>
    </row>
    <row r="14" spans="1:18" s="1" customFormat="1" ht="14.45" customHeight="1" x14ac:dyDescent="0.25">
      <c r="A14" s="40">
        <v>1</v>
      </c>
      <c r="B14" s="40">
        <v>2</v>
      </c>
      <c r="C14" s="40">
        <v>3</v>
      </c>
      <c r="D14" s="40">
        <v>4</v>
      </c>
      <c r="E14" s="40">
        <v>5</v>
      </c>
      <c r="F14" s="1">
        <v>6</v>
      </c>
      <c r="G14" s="40">
        <v>7</v>
      </c>
      <c r="H14" s="1">
        <v>8</v>
      </c>
      <c r="I14" s="40">
        <v>9</v>
      </c>
      <c r="J14" s="1">
        <v>10</v>
      </c>
      <c r="K14" s="40">
        <v>11</v>
      </c>
      <c r="L14" s="1">
        <v>12</v>
      </c>
      <c r="M14" s="40">
        <v>13</v>
      </c>
      <c r="N14" s="42">
        <v>14</v>
      </c>
      <c r="O14" s="40">
        <v>15</v>
      </c>
      <c r="P14" s="42">
        <v>16</v>
      </c>
      <c r="Q14" s="40">
        <v>17</v>
      </c>
      <c r="R14" s="42">
        <v>18</v>
      </c>
    </row>
    <row r="15" spans="1:18" s="1" customFormat="1" ht="19.149999999999999" customHeight="1" x14ac:dyDescent="0.25">
      <c r="A15" s="197" t="s">
        <v>58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41"/>
      <c r="N15" s="41"/>
      <c r="O15" s="41"/>
      <c r="P15" s="41"/>
      <c r="Q15" s="41"/>
      <c r="R15" s="41"/>
    </row>
    <row r="16" spans="1:18" s="1" customFormat="1" ht="19.149999999999999" customHeight="1" x14ac:dyDescent="0.25">
      <c r="A16" s="40"/>
      <c r="B16" s="41" t="s">
        <v>60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</row>
    <row r="17" spans="1:18" s="1" customFormat="1" ht="111.6" customHeight="1" x14ac:dyDescent="0.25">
      <c r="A17" s="14" t="s">
        <v>6</v>
      </c>
      <c r="B17" s="14" t="s">
        <v>63</v>
      </c>
      <c r="C17" s="15" t="s">
        <v>3</v>
      </c>
      <c r="D17" s="14">
        <v>21.6</v>
      </c>
      <c r="E17" s="14" t="s">
        <v>17</v>
      </c>
      <c r="F17" s="14">
        <v>22</v>
      </c>
      <c r="G17" s="14" t="s">
        <v>17</v>
      </c>
      <c r="H17" s="14">
        <v>23</v>
      </c>
      <c r="I17" s="14" t="s">
        <v>17</v>
      </c>
      <c r="J17" s="14">
        <v>23.2</v>
      </c>
      <c r="K17" s="14" t="s">
        <v>17</v>
      </c>
      <c r="L17" s="14">
        <v>23.4</v>
      </c>
      <c r="M17" s="14" t="s">
        <v>17</v>
      </c>
      <c r="N17" s="14">
        <v>23.5</v>
      </c>
      <c r="O17" s="14" t="s">
        <v>17</v>
      </c>
      <c r="P17" s="14">
        <v>23.7</v>
      </c>
      <c r="Q17" s="14" t="s">
        <v>17</v>
      </c>
      <c r="R17" s="16">
        <v>23.9</v>
      </c>
    </row>
    <row r="18" spans="1:18" s="1" customFormat="1" ht="120.6" customHeight="1" x14ac:dyDescent="0.25">
      <c r="A18" s="14" t="s">
        <v>7</v>
      </c>
      <c r="B18" s="14" t="s">
        <v>64</v>
      </c>
      <c r="C18" s="15" t="s">
        <v>3</v>
      </c>
      <c r="D18" s="14">
        <v>31.2</v>
      </c>
      <c r="E18" s="14" t="s">
        <v>17</v>
      </c>
      <c r="F18" s="14">
        <v>31.3</v>
      </c>
      <c r="G18" s="14" t="s">
        <v>17</v>
      </c>
      <c r="H18" s="14">
        <v>31.3</v>
      </c>
      <c r="I18" s="14" t="s">
        <v>17</v>
      </c>
      <c r="J18" s="14">
        <v>31.7</v>
      </c>
      <c r="K18" s="14" t="s">
        <v>17</v>
      </c>
      <c r="L18" s="14">
        <v>32.299999999999997</v>
      </c>
      <c r="M18" s="14" t="s">
        <v>17</v>
      </c>
      <c r="N18" s="14">
        <v>32.799999999999997</v>
      </c>
      <c r="O18" s="14" t="s">
        <v>17</v>
      </c>
      <c r="P18" s="14">
        <v>33.4</v>
      </c>
      <c r="Q18" s="14" t="s">
        <v>17</v>
      </c>
      <c r="R18" s="16">
        <v>33.9</v>
      </c>
    </row>
    <row r="19" spans="1:18" s="1" customFormat="1" ht="16.899999999999999" customHeight="1" x14ac:dyDescent="0.25">
      <c r="A19" s="14"/>
      <c r="B19" s="41" t="s">
        <v>61</v>
      </c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6"/>
    </row>
    <row r="20" spans="1:18" s="1" customFormat="1" ht="76.150000000000006" customHeight="1" x14ac:dyDescent="0.25">
      <c r="A20" s="14" t="s">
        <v>8</v>
      </c>
      <c r="B20" s="14" t="s">
        <v>65</v>
      </c>
      <c r="C20" s="15" t="s">
        <v>2</v>
      </c>
      <c r="D20" s="14">
        <v>40.700000000000003</v>
      </c>
      <c r="E20" s="14" t="s">
        <v>17</v>
      </c>
      <c r="F20" s="14">
        <v>40.700000000000003</v>
      </c>
      <c r="G20" s="14" t="s">
        <v>17</v>
      </c>
      <c r="H20" s="14">
        <v>41.8</v>
      </c>
      <c r="I20" s="14" t="s">
        <v>17</v>
      </c>
      <c r="J20" s="14">
        <v>42.3</v>
      </c>
      <c r="K20" s="14" t="s">
        <v>17</v>
      </c>
      <c r="L20" s="14">
        <v>42.9</v>
      </c>
      <c r="M20" s="14" t="s">
        <v>17</v>
      </c>
      <c r="N20" s="14">
        <v>43.4</v>
      </c>
      <c r="O20" s="14" t="s">
        <v>17</v>
      </c>
      <c r="P20" s="14">
        <v>43.9</v>
      </c>
      <c r="Q20" s="14" t="s">
        <v>17</v>
      </c>
      <c r="R20" s="16">
        <v>44.1</v>
      </c>
    </row>
    <row r="21" spans="1:18" s="1" customFormat="1" ht="114" customHeight="1" x14ac:dyDescent="0.25">
      <c r="A21" s="14" t="s">
        <v>15</v>
      </c>
      <c r="B21" s="14" t="s">
        <v>21</v>
      </c>
      <c r="C21" s="15" t="s">
        <v>2</v>
      </c>
      <c r="D21" s="14">
        <v>30</v>
      </c>
      <c r="E21" s="14" t="s">
        <v>17</v>
      </c>
      <c r="F21" s="14">
        <v>13</v>
      </c>
      <c r="G21" s="14" t="s">
        <v>17</v>
      </c>
      <c r="H21" s="14">
        <v>14</v>
      </c>
      <c r="I21" s="14" t="s">
        <v>17</v>
      </c>
      <c r="J21" s="14">
        <f>H21+15</f>
        <v>29</v>
      </c>
      <c r="K21" s="14" t="s">
        <v>17</v>
      </c>
      <c r="L21" s="14">
        <f>J21+16</f>
        <v>45</v>
      </c>
      <c r="M21" s="14" t="s">
        <v>17</v>
      </c>
      <c r="N21" s="14">
        <f>L21+17</f>
        <v>62</v>
      </c>
      <c r="O21" s="14" t="s">
        <v>17</v>
      </c>
      <c r="P21" s="14">
        <f>N21+18</f>
        <v>80</v>
      </c>
      <c r="Q21" s="14" t="s">
        <v>17</v>
      </c>
      <c r="R21" s="16">
        <f>P21+19</f>
        <v>99</v>
      </c>
    </row>
    <row r="22" spans="1:18" s="1" customFormat="1" ht="83.45" customHeight="1" x14ac:dyDescent="0.25">
      <c r="A22" s="14" t="s">
        <v>16</v>
      </c>
      <c r="B22" s="14" t="s">
        <v>22</v>
      </c>
      <c r="C22" s="15" t="s">
        <v>2</v>
      </c>
      <c r="D22" s="14">
        <v>1112</v>
      </c>
      <c r="E22" s="14" t="s">
        <v>17</v>
      </c>
      <c r="F22" s="14">
        <v>1215</v>
      </c>
      <c r="G22" s="14" t="s">
        <v>17</v>
      </c>
      <c r="H22" s="14">
        <v>1276</v>
      </c>
      <c r="I22" s="14" t="s">
        <v>17</v>
      </c>
      <c r="J22" s="14">
        <f>H22+1337</f>
        <v>2613</v>
      </c>
      <c r="K22" s="14" t="s">
        <v>17</v>
      </c>
      <c r="L22" s="14">
        <f>J22+1397</f>
        <v>4010</v>
      </c>
      <c r="M22" s="14" t="s">
        <v>17</v>
      </c>
      <c r="N22" s="14">
        <f>1450+L22</f>
        <v>5460</v>
      </c>
      <c r="O22" s="14" t="s">
        <v>17</v>
      </c>
      <c r="P22" s="14">
        <f>N22+1505</f>
        <v>6965</v>
      </c>
      <c r="Q22" s="14" t="s">
        <v>17</v>
      </c>
      <c r="R22" s="16">
        <f>P22+1562</f>
        <v>8527</v>
      </c>
    </row>
    <row r="23" spans="1:18" ht="14.4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4.45" customHeight="1" x14ac:dyDescent="0.25">
      <c r="A24" s="3"/>
      <c r="B24" s="184" t="s">
        <v>48</v>
      </c>
      <c r="C24" s="185"/>
      <c r="D24" s="185"/>
      <c r="E24" s="185"/>
      <c r="F24" s="185"/>
      <c r="G24" s="185"/>
      <c r="H24" s="185"/>
      <c r="I24" s="185"/>
      <c r="J24" s="29"/>
      <c r="K24" s="29"/>
      <c r="L24" s="3"/>
      <c r="M24" s="3"/>
      <c r="N24" s="3"/>
      <c r="O24" s="3"/>
      <c r="P24" s="3"/>
      <c r="Q24" s="3"/>
      <c r="R24" s="3"/>
    </row>
    <row r="25" spans="1:18" ht="14.45" customHeight="1" x14ac:dyDescent="0.25">
      <c r="A25" s="3"/>
      <c r="B25" s="184" t="s">
        <v>29</v>
      </c>
      <c r="C25" s="185"/>
      <c r="D25" s="185"/>
      <c r="E25" s="185"/>
      <c r="F25" s="185"/>
      <c r="G25" s="185"/>
      <c r="H25" s="185"/>
      <c r="I25" s="185"/>
      <c r="J25" s="29"/>
      <c r="K25" s="29"/>
      <c r="L25" s="3"/>
      <c r="M25" s="3"/>
      <c r="N25" s="3"/>
      <c r="O25" s="3"/>
      <c r="P25" s="3"/>
      <c r="Q25" s="3"/>
      <c r="R25" s="3"/>
    </row>
    <row r="26" spans="1:18" ht="14.45" customHeight="1" x14ac:dyDescent="0.25">
      <c r="A26" s="3"/>
      <c r="B26" s="184" t="s">
        <v>30</v>
      </c>
      <c r="C26" s="185"/>
      <c r="D26" s="185"/>
      <c r="E26" s="185"/>
      <c r="F26" s="185"/>
      <c r="G26" s="185"/>
      <c r="H26" s="185"/>
      <c r="I26" s="185"/>
      <c r="L26" s="3"/>
      <c r="M26" s="3"/>
      <c r="N26" s="3"/>
      <c r="O26" s="192" t="s">
        <v>49</v>
      </c>
      <c r="P26" s="192"/>
      <c r="Q26" s="3"/>
      <c r="R26" s="3"/>
    </row>
    <row r="27" spans="1:18" ht="14.4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4.4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4.4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4.4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4.4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4.4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</sheetData>
  <mergeCells count="21">
    <mergeCell ref="A15:L15"/>
    <mergeCell ref="B24:I24"/>
    <mergeCell ref="I12:J12"/>
    <mergeCell ref="B11:B13"/>
    <mergeCell ref="M12:N12"/>
    <mergeCell ref="H7:J7"/>
    <mergeCell ref="C11:C13"/>
    <mergeCell ref="B26:I26"/>
    <mergeCell ref="N2:R6"/>
    <mergeCell ref="D11:R11"/>
    <mergeCell ref="K12:L12"/>
    <mergeCell ref="A8:R8"/>
    <mergeCell ref="A9:R9"/>
    <mergeCell ref="A11:A13"/>
    <mergeCell ref="O12:P12"/>
    <mergeCell ref="Q12:R12"/>
    <mergeCell ref="O26:P26"/>
    <mergeCell ref="D12:D13"/>
    <mergeCell ref="E12:F12"/>
    <mergeCell ref="G12:H12"/>
    <mergeCell ref="B25:I25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view="pageBreakPreview" topLeftCell="A31" zoomScale="60" workbookViewId="0">
      <selection activeCell="A31" sqref="A1:XFD1048576"/>
    </sheetView>
  </sheetViews>
  <sheetFormatPr defaultRowHeight="16.5" x14ac:dyDescent="0.25"/>
  <cols>
    <col min="1" max="1" width="8.5703125" style="169" customWidth="1"/>
    <col min="2" max="2" width="44.5703125" style="169" customWidth="1"/>
    <col min="3" max="3" width="25.140625" style="169" customWidth="1"/>
    <col min="4" max="4" width="28" style="169" customWidth="1"/>
    <col min="5" max="6" width="16" style="169" customWidth="1"/>
    <col min="7" max="7" width="51.42578125" style="169" customWidth="1"/>
    <col min="8" max="8" width="25.42578125" style="45" customWidth="1"/>
    <col min="9" max="9" width="19" style="169" customWidth="1"/>
    <col min="10" max="10" width="20.5703125" style="169" customWidth="1"/>
    <col min="11" max="11" width="21.7109375" style="169" customWidth="1"/>
    <col min="12" max="12" width="21" style="169" customWidth="1"/>
    <col min="13" max="256" width="9.140625" style="169"/>
    <col min="257" max="257" width="4.7109375" style="169" customWidth="1"/>
    <col min="258" max="258" width="44.5703125" style="169" customWidth="1"/>
    <col min="259" max="259" width="25.140625" style="169" customWidth="1"/>
    <col min="260" max="260" width="28" style="169" customWidth="1"/>
    <col min="261" max="262" width="16" style="169" customWidth="1"/>
    <col min="263" max="263" width="51.42578125" style="169" customWidth="1"/>
    <col min="264" max="264" width="25.42578125" style="169" customWidth="1"/>
    <col min="265" max="265" width="19" style="169" customWidth="1"/>
    <col min="266" max="266" width="20.5703125" style="169" customWidth="1"/>
    <col min="267" max="267" width="21.7109375" style="169" customWidth="1"/>
    <col min="268" max="268" width="21" style="169" customWidth="1"/>
    <col min="269" max="512" width="9.140625" style="169"/>
    <col min="513" max="513" width="4.7109375" style="169" customWidth="1"/>
    <col min="514" max="514" width="44.5703125" style="169" customWidth="1"/>
    <col min="515" max="515" width="25.140625" style="169" customWidth="1"/>
    <col min="516" max="516" width="28" style="169" customWidth="1"/>
    <col min="517" max="518" width="16" style="169" customWidth="1"/>
    <col min="519" max="519" width="51.42578125" style="169" customWidth="1"/>
    <col min="520" max="520" width="25.42578125" style="169" customWidth="1"/>
    <col min="521" max="521" width="19" style="169" customWidth="1"/>
    <col min="522" max="522" width="20.5703125" style="169" customWidth="1"/>
    <col min="523" max="523" width="21.7109375" style="169" customWidth="1"/>
    <col min="524" max="524" width="21" style="169" customWidth="1"/>
    <col min="525" max="768" width="9.140625" style="169"/>
    <col min="769" max="769" width="4.7109375" style="169" customWidth="1"/>
    <col min="770" max="770" width="44.5703125" style="169" customWidth="1"/>
    <col min="771" max="771" width="25.140625" style="169" customWidth="1"/>
    <col min="772" max="772" width="28" style="169" customWidth="1"/>
    <col min="773" max="774" width="16" style="169" customWidth="1"/>
    <col min="775" max="775" width="51.42578125" style="169" customWidth="1"/>
    <col min="776" max="776" width="25.42578125" style="169" customWidth="1"/>
    <col min="777" max="777" width="19" style="169" customWidth="1"/>
    <col min="778" max="778" width="20.5703125" style="169" customWidth="1"/>
    <col min="779" max="779" width="21.7109375" style="169" customWidth="1"/>
    <col min="780" max="780" width="21" style="169" customWidth="1"/>
    <col min="781" max="1024" width="9.140625" style="169"/>
    <col min="1025" max="1025" width="4.7109375" style="169" customWidth="1"/>
    <col min="1026" max="1026" width="44.5703125" style="169" customWidth="1"/>
    <col min="1027" max="1027" width="25.140625" style="169" customWidth="1"/>
    <col min="1028" max="1028" width="28" style="169" customWidth="1"/>
    <col min="1029" max="1030" width="16" style="169" customWidth="1"/>
    <col min="1031" max="1031" width="51.42578125" style="169" customWidth="1"/>
    <col min="1032" max="1032" width="25.42578125" style="169" customWidth="1"/>
    <col min="1033" max="1033" width="19" style="169" customWidth="1"/>
    <col min="1034" max="1034" width="20.5703125" style="169" customWidth="1"/>
    <col min="1035" max="1035" width="21.7109375" style="169" customWidth="1"/>
    <col min="1036" max="1036" width="21" style="169" customWidth="1"/>
    <col min="1037" max="1280" width="9.140625" style="169"/>
    <col min="1281" max="1281" width="4.7109375" style="169" customWidth="1"/>
    <col min="1282" max="1282" width="44.5703125" style="169" customWidth="1"/>
    <col min="1283" max="1283" width="25.140625" style="169" customWidth="1"/>
    <col min="1284" max="1284" width="28" style="169" customWidth="1"/>
    <col min="1285" max="1286" width="16" style="169" customWidth="1"/>
    <col min="1287" max="1287" width="51.42578125" style="169" customWidth="1"/>
    <col min="1288" max="1288" width="25.42578125" style="169" customWidth="1"/>
    <col min="1289" max="1289" width="19" style="169" customWidth="1"/>
    <col min="1290" max="1290" width="20.5703125" style="169" customWidth="1"/>
    <col min="1291" max="1291" width="21.7109375" style="169" customWidth="1"/>
    <col min="1292" max="1292" width="21" style="169" customWidth="1"/>
    <col min="1293" max="1536" width="9.140625" style="169"/>
    <col min="1537" max="1537" width="4.7109375" style="169" customWidth="1"/>
    <col min="1538" max="1538" width="44.5703125" style="169" customWidth="1"/>
    <col min="1539" max="1539" width="25.140625" style="169" customWidth="1"/>
    <col min="1540" max="1540" width="28" style="169" customWidth="1"/>
    <col min="1541" max="1542" width="16" style="169" customWidth="1"/>
    <col min="1543" max="1543" width="51.42578125" style="169" customWidth="1"/>
    <col min="1544" max="1544" width="25.42578125" style="169" customWidth="1"/>
    <col min="1545" max="1545" width="19" style="169" customWidth="1"/>
    <col min="1546" max="1546" width="20.5703125" style="169" customWidth="1"/>
    <col min="1547" max="1547" width="21.7109375" style="169" customWidth="1"/>
    <col min="1548" max="1548" width="21" style="169" customWidth="1"/>
    <col min="1549" max="1792" width="9.140625" style="169"/>
    <col min="1793" max="1793" width="4.7109375" style="169" customWidth="1"/>
    <col min="1794" max="1794" width="44.5703125" style="169" customWidth="1"/>
    <col min="1795" max="1795" width="25.140625" style="169" customWidth="1"/>
    <col min="1796" max="1796" width="28" style="169" customWidth="1"/>
    <col min="1797" max="1798" width="16" style="169" customWidth="1"/>
    <col min="1799" max="1799" width="51.42578125" style="169" customWidth="1"/>
    <col min="1800" max="1800" width="25.42578125" style="169" customWidth="1"/>
    <col min="1801" max="1801" width="19" style="169" customWidth="1"/>
    <col min="1802" max="1802" width="20.5703125" style="169" customWidth="1"/>
    <col min="1803" max="1803" width="21.7109375" style="169" customWidth="1"/>
    <col min="1804" max="1804" width="21" style="169" customWidth="1"/>
    <col min="1805" max="2048" width="9.140625" style="169"/>
    <col min="2049" max="2049" width="4.7109375" style="169" customWidth="1"/>
    <col min="2050" max="2050" width="44.5703125" style="169" customWidth="1"/>
    <col min="2051" max="2051" width="25.140625" style="169" customWidth="1"/>
    <col min="2052" max="2052" width="28" style="169" customWidth="1"/>
    <col min="2053" max="2054" width="16" style="169" customWidth="1"/>
    <col min="2055" max="2055" width="51.42578125" style="169" customWidth="1"/>
    <col min="2056" max="2056" width="25.42578125" style="169" customWidth="1"/>
    <col min="2057" max="2057" width="19" style="169" customWidth="1"/>
    <col min="2058" max="2058" width="20.5703125" style="169" customWidth="1"/>
    <col min="2059" max="2059" width="21.7109375" style="169" customWidth="1"/>
    <col min="2060" max="2060" width="21" style="169" customWidth="1"/>
    <col min="2061" max="2304" width="9.140625" style="169"/>
    <col min="2305" max="2305" width="4.7109375" style="169" customWidth="1"/>
    <col min="2306" max="2306" width="44.5703125" style="169" customWidth="1"/>
    <col min="2307" max="2307" width="25.140625" style="169" customWidth="1"/>
    <col min="2308" max="2308" width="28" style="169" customWidth="1"/>
    <col min="2309" max="2310" width="16" style="169" customWidth="1"/>
    <col min="2311" max="2311" width="51.42578125" style="169" customWidth="1"/>
    <col min="2312" max="2312" width="25.42578125" style="169" customWidth="1"/>
    <col min="2313" max="2313" width="19" style="169" customWidth="1"/>
    <col min="2314" max="2314" width="20.5703125" style="169" customWidth="1"/>
    <col min="2315" max="2315" width="21.7109375" style="169" customWidth="1"/>
    <col min="2316" max="2316" width="21" style="169" customWidth="1"/>
    <col min="2317" max="2560" width="9.140625" style="169"/>
    <col min="2561" max="2561" width="4.7109375" style="169" customWidth="1"/>
    <col min="2562" max="2562" width="44.5703125" style="169" customWidth="1"/>
    <col min="2563" max="2563" width="25.140625" style="169" customWidth="1"/>
    <col min="2564" max="2564" width="28" style="169" customWidth="1"/>
    <col min="2565" max="2566" width="16" style="169" customWidth="1"/>
    <col min="2567" max="2567" width="51.42578125" style="169" customWidth="1"/>
    <col min="2568" max="2568" width="25.42578125" style="169" customWidth="1"/>
    <col min="2569" max="2569" width="19" style="169" customWidth="1"/>
    <col min="2570" max="2570" width="20.5703125" style="169" customWidth="1"/>
    <col min="2571" max="2571" width="21.7109375" style="169" customWidth="1"/>
    <col min="2572" max="2572" width="21" style="169" customWidth="1"/>
    <col min="2573" max="2816" width="9.140625" style="169"/>
    <col min="2817" max="2817" width="4.7109375" style="169" customWidth="1"/>
    <col min="2818" max="2818" width="44.5703125" style="169" customWidth="1"/>
    <col min="2819" max="2819" width="25.140625" style="169" customWidth="1"/>
    <col min="2820" max="2820" width="28" style="169" customWidth="1"/>
    <col min="2821" max="2822" width="16" style="169" customWidth="1"/>
    <col min="2823" max="2823" width="51.42578125" style="169" customWidth="1"/>
    <col min="2824" max="2824" width="25.42578125" style="169" customWidth="1"/>
    <col min="2825" max="2825" width="19" style="169" customWidth="1"/>
    <col min="2826" max="2826" width="20.5703125" style="169" customWidth="1"/>
    <col min="2827" max="2827" width="21.7109375" style="169" customWidth="1"/>
    <col min="2828" max="2828" width="21" style="169" customWidth="1"/>
    <col min="2829" max="3072" width="9.140625" style="169"/>
    <col min="3073" max="3073" width="4.7109375" style="169" customWidth="1"/>
    <col min="3074" max="3074" width="44.5703125" style="169" customWidth="1"/>
    <col min="3075" max="3075" width="25.140625" style="169" customWidth="1"/>
    <col min="3076" max="3076" width="28" style="169" customWidth="1"/>
    <col min="3077" max="3078" width="16" style="169" customWidth="1"/>
    <col min="3079" max="3079" width="51.42578125" style="169" customWidth="1"/>
    <col min="3080" max="3080" width="25.42578125" style="169" customWidth="1"/>
    <col min="3081" max="3081" width="19" style="169" customWidth="1"/>
    <col min="3082" max="3082" width="20.5703125" style="169" customWidth="1"/>
    <col min="3083" max="3083" width="21.7109375" style="169" customWidth="1"/>
    <col min="3084" max="3084" width="21" style="169" customWidth="1"/>
    <col min="3085" max="3328" width="9.140625" style="169"/>
    <col min="3329" max="3329" width="4.7109375" style="169" customWidth="1"/>
    <col min="3330" max="3330" width="44.5703125" style="169" customWidth="1"/>
    <col min="3331" max="3331" width="25.140625" style="169" customWidth="1"/>
    <col min="3332" max="3332" width="28" style="169" customWidth="1"/>
    <col min="3333" max="3334" width="16" style="169" customWidth="1"/>
    <col min="3335" max="3335" width="51.42578125" style="169" customWidth="1"/>
    <col min="3336" max="3336" width="25.42578125" style="169" customWidth="1"/>
    <col min="3337" max="3337" width="19" style="169" customWidth="1"/>
    <col min="3338" max="3338" width="20.5703125" style="169" customWidth="1"/>
    <col min="3339" max="3339" width="21.7109375" style="169" customWidth="1"/>
    <col min="3340" max="3340" width="21" style="169" customWidth="1"/>
    <col min="3341" max="3584" width="9.140625" style="169"/>
    <col min="3585" max="3585" width="4.7109375" style="169" customWidth="1"/>
    <col min="3586" max="3586" width="44.5703125" style="169" customWidth="1"/>
    <col min="3587" max="3587" width="25.140625" style="169" customWidth="1"/>
    <col min="3588" max="3588" width="28" style="169" customWidth="1"/>
    <col min="3589" max="3590" width="16" style="169" customWidth="1"/>
    <col min="3591" max="3591" width="51.42578125" style="169" customWidth="1"/>
    <col min="3592" max="3592" width="25.42578125" style="169" customWidth="1"/>
    <col min="3593" max="3593" width="19" style="169" customWidth="1"/>
    <col min="3594" max="3594" width="20.5703125" style="169" customWidth="1"/>
    <col min="3595" max="3595" width="21.7109375" style="169" customWidth="1"/>
    <col min="3596" max="3596" width="21" style="169" customWidth="1"/>
    <col min="3597" max="3840" width="9.140625" style="169"/>
    <col min="3841" max="3841" width="4.7109375" style="169" customWidth="1"/>
    <col min="3842" max="3842" width="44.5703125" style="169" customWidth="1"/>
    <col min="3843" max="3843" width="25.140625" style="169" customWidth="1"/>
    <col min="3844" max="3844" width="28" style="169" customWidth="1"/>
    <col min="3845" max="3846" width="16" style="169" customWidth="1"/>
    <col min="3847" max="3847" width="51.42578125" style="169" customWidth="1"/>
    <col min="3848" max="3848" width="25.42578125" style="169" customWidth="1"/>
    <col min="3849" max="3849" width="19" style="169" customWidth="1"/>
    <col min="3850" max="3850" width="20.5703125" style="169" customWidth="1"/>
    <col min="3851" max="3851" width="21.7109375" style="169" customWidth="1"/>
    <col min="3852" max="3852" width="21" style="169" customWidth="1"/>
    <col min="3853" max="4096" width="9.140625" style="169"/>
    <col min="4097" max="4097" width="4.7109375" style="169" customWidth="1"/>
    <col min="4098" max="4098" width="44.5703125" style="169" customWidth="1"/>
    <col min="4099" max="4099" width="25.140625" style="169" customWidth="1"/>
    <col min="4100" max="4100" width="28" style="169" customWidth="1"/>
    <col min="4101" max="4102" width="16" style="169" customWidth="1"/>
    <col min="4103" max="4103" width="51.42578125" style="169" customWidth="1"/>
    <col min="4104" max="4104" width="25.42578125" style="169" customWidth="1"/>
    <col min="4105" max="4105" width="19" style="169" customWidth="1"/>
    <col min="4106" max="4106" width="20.5703125" style="169" customWidth="1"/>
    <col min="4107" max="4107" width="21.7109375" style="169" customWidth="1"/>
    <col min="4108" max="4108" width="21" style="169" customWidth="1"/>
    <col min="4109" max="4352" width="9.140625" style="169"/>
    <col min="4353" max="4353" width="4.7109375" style="169" customWidth="1"/>
    <col min="4354" max="4354" width="44.5703125" style="169" customWidth="1"/>
    <col min="4355" max="4355" width="25.140625" style="169" customWidth="1"/>
    <col min="4356" max="4356" width="28" style="169" customWidth="1"/>
    <col min="4357" max="4358" width="16" style="169" customWidth="1"/>
    <col min="4359" max="4359" width="51.42578125" style="169" customWidth="1"/>
    <col min="4360" max="4360" width="25.42578125" style="169" customWidth="1"/>
    <col min="4361" max="4361" width="19" style="169" customWidth="1"/>
    <col min="4362" max="4362" width="20.5703125" style="169" customWidth="1"/>
    <col min="4363" max="4363" width="21.7109375" style="169" customWidth="1"/>
    <col min="4364" max="4364" width="21" style="169" customWidth="1"/>
    <col min="4365" max="4608" width="9.140625" style="169"/>
    <col min="4609" max="4609" width="4.7109375" style="169" customWidth="1"/>
    <col min="4610" max="4610" width="44.5703125" style="169" customWidth="1"/>
    <col min="4611" max="4611" width="25.140625" style="169" customWidth="1"/>
    <col min="4612" max="4612" width="28" style="169" customWidth="1"/>
    <col min="4613" max="4614" width="16" style="169" customWidth="1"/>
    <col min="4615" max="4615" width="51.42578125" style="169" customWidth="1"/>
    <col min="4616" max="4616" width="25.42578125" style="169" customWidth="1"/>
    <col min="4617" max="4617" width="19" style="169" customWidth="1"/>
    <col min="4618" max="4618" width="20.5703125" style="169" customWidth="1"/>
    <col min="4619" max="4619" width="21.7109375" style="169" customWidth="1"/>
    <col min="4620" max="4620" width="21" style="169" customWidth="1"/>
    <col min="4621" max="4864" width="9.140625" style="169"/>
    <col min="4865" max="4865" width="4.7109375" style="169" customWidth="1"/>
    <col min="4866" max="4866" width="44.5703125" style="169" customWidth="1"/>
    <col min="4867" max="4867" width="25.140625" style="169" customWidth="1"/>
    <col min="4868" max="4868" width="28" style="169" customWidth="1"/>
    <col min="4869" max="4870" width="16" style="169" customWidth="1"/>
    <col min="4871" max="4871" width="51.42578125" style="169" customWidth="1"/>
    <col min="4872" max="4872" width="25.42578125" style="169" customWidth="1"/>
    <col min="4873" max="4873" width="19" style="169" customWidth="1"/>
    <col min="4874" max="4874" width="20.5703125" style="169" customWidth="1"/>
    <col min="4875" max="4875" width="21.7109375" style="169" customWidth="1"/>
    <col min="4876" max="4876" width="21" style="169" customWidth="1"/>
    <col min="4877" max="5120" width="9.140625" style="169"/>
    <col min="5121" max="5121" width="4.7109375" style="169" customWidth="1"/>
    <col min="5122" max="5122" width="44.5703125" style="169" customWidth="1"/>
    <col min="5123" max="5123" width="25.140625" style="169" customWidth="1"/>
    <col min="5124" max="5124" width="28" style="169" customWidth="1"/>
    <col min="5125" max="5126" width="16" style="169" customWidth="1"/>
    <col min="5127" max="5127" width="51.42578125" style="169" customWidth="1"/>
    <col min="5128" max="5128" width="25.42578125" style="169" customWidth="1"/>
    <col min="5129" max="5129" width="19" style="169" customWidth="1"/>
    <col min="5130" max="5130" width="20.5703125" style="169" customWidth="1"/>
    <col min="5131" max="5131" width="21.7109375" style="169" customWidth="1"/>
    <col min="5132" max="5132" width="21" style="169" customWidth="1"/>
    <col min="5133" max="5376" width="9.140625" style="169"/>
    <col min="5377" max="5377" width="4.7109375" style="169" customWidth="1"/>
    <col min="5378" max="5378" width="44.5703125" style="169" customWidth="1"/>
    <col min="5379" max="5379" width="25.140625" style="169" customWidth="1"/>
    <col min="5380" max="5380" width="28" style="169" customWidth="1"/>
    <col min="5381" max="5382" width="16" style="169" customWidth="1"/>
    <col min="5383" max="5383" width="51.42578125" style="169" customWidth="1"/>
    <col min="5384" max="5384" width="25.42578125" style="169" customWidth="1"/>
    <col min="5385" max="5385" width="19" style="169" customWidth="1"/>
    <col min="5386" max="5386" width="20.5703125" style="169" customWidth="1"/>
    <col min="5387" max="5387" width="21.7109375" style="169" customWidth="1"/>
    <col min="5388" max="5388" width="21" style="169" customWidth="1"/>
    <col min="5389" max="5632" width="9.140625" style="169"/>
    <col min="5633" max="5633" width="4.7109375" style="169" customWidth="1"/>
    <col min="5634" max="5634" width="44.5703125" style="169" customWidth="1"/>
    <col min="5635" max="5635" width="25.140625" style="169" customWidth="1"/>
    <col min="5636" max="5636" width="28" style="169" customWidth="1"/>
    <col min="5637" max="5638" width="16" style="169" customWidth="1"/>
    <col min="5639" max="5639" width="51.42578125" style="169" customWidth="1"/>
    <col min="5640" max="5640" width="25.42578125" style="169" customWidth="1"/>
    <col min="5641" max="5641" width="19" style="169" customWidth="1"/>
    <col min="5642" max="5642" width="20.5703125" style="169" customWidth="1"/>
    <col min="5643" max="5643" width="21.7109375" style="169" customWidth="1"/>
    <col min="5644" max="5644" width="21" style="169" customWidth="1"/>
    <col min="5645" max="5888" width="9.140625" style="169"/>
    <col min="5889" max="5889" width="4.7109375" style="169" customWidth="1"/>
    <col min="5890" max="5890" width="44.5703125" style="169" customWidth="1"/>
    <col min="5891" max="5891" width="25.140625" style="169" customWidth="1"/>
    <col min="5892" max="5892" width="28" style="169" customWidth="1"/>
    <col min="5893" max="5894" width="16" style="169" customWidth="1"/>
    <col min="5895" max="5895" width="51.42578125" style="169" customWidth="1"/>
    <col min="5896" max="5896" width="25.42578125" style="169" customWidth="1"/>
    <col min="5897" max="5897" width="19" style="169" customWidth="1"/>
    <col min="5898" max="5898" width="20.5703125" style="169" customWidth="1"/>
    <col min="5899" max="5899" width="21.7109375" style="169" customWidth="1"/>
    <col min="5900" max="5900" width="21" style="169" customWidth="1"/>
    <col min="5901" max="6144" width="9.140625" style="169"/>
    <col min="6145" max="6145" width="4.7109375" style="169" customWidth="1"/>
    <col min="6146" max="6146" width="44.5703125" style="169" customWidth="1"/>
    <col min="6147" max="6147" width="25.140625" style="169" customWidth="1"/>
    <col min="6148" max="6148" width="28" style="169" customWidth="1"/>
    <col min="6149" max="6150" width="16" style="169" customWidth="1"/>
    <col min="6151" max="6151" width="51.42578125" style="169" customWidth="1"/>
    <col min="6152" max="6152" width="25.42578125" style="169" customWidth="1"/>
    <col min="6153" max="6153" width="19" style="169" customWidth="1"/>
    <col min="6154" max="6154" width="20.5703125" style="169" customWidth="1"/>
    <col min="6155" max="6155" width="21.7109375" style="169" customWidth="1"/>
    <col min="6156" max="6156" width="21" style="169" customWidth="1"/>
    <col min="6157" max="6400" width="9.140625" style="169"/>
    <col min="6401" max="6401" width="4.7109375" style="169" customWidth="1"/>
    <col min="6402" max="6402" width="44.5703125" style="169" customWidth="1"/>
    <col min="6403" max="6403" width="25.140625" style="169" customWidth="1"/>
    <col min="6404" max="6404" width="28" style="169" customWidth="1"/>
    <col min="6405" max="6406" width="16" style="169" customWidth="1"/>
    <col min="6407" max="6407" width="51.42578125" style="169" customWidth="1"/>
    <col min="6408" max="6408" width="25.42578125" style="169" customWidth="1"/>
    <col min="6409" max="6409" width="19" style="169" customWidth="1"/>
    <col min="6410" max="6410" width="20.5703125" style="169" customWidth="1"/>
    <col min="6411" max="6411" width="21.7109375" style="169" customWidth="1"/>
    <col min="6412" max="6412" width="21" style="169" customWidth="1"/>
    <col min="6413" max="6656" width="9.140625" style="169"/>
    <col min="6657" max="6657" width="4.7109375" style="169" customWidth="1"/>
    <col min="6658" max="6658" width="44.5703125" style="169" customWidth="1"/>
    <col min="6659" max="6659" width="25.140625" style="169" customWidth="1"/>
    <col min="6660" max="6660" width="28" style="169" customWidth="1"/>
    <col min="6661" max="6662" width="16" style="169" customWidth="1"/>
    <col min="6663" max="6663" width="51.42578125" style="169" customWidth="1"/>
    <col min="6664" max="6664" width="25.42578125" style="169" customWidth="1"/>
    <col min="6665" max="6665" width="19" style="169" customWidth="1"/>
    <col min="6666" max="6666" width="20.5703125" style="169" customWidth="1"/>
    <col min="6667" max="6667" width="21.7109375" style="169" customWidth="1"/>
    <col min="6668" max="6668" width="21" style="169" customWidth="1"/>
    <col min="6669" max="6912" width="9.140625" style="169"/>
    <col min="6913" max="6913" width="4.7109375" style="169" customWidth="1"/>
    <col min="6914" max="6914" width="44.5703125" style="169" customWidth="1"/>
    <col min="6915" max="6915" width="25.140625" style="169" customWidth="1"/>
    <col min="6916" max="6916" width="28" style="169" customWidth="1"/>
    <col min="6917" max="6918" width="16" style="169" customWidth="1"/>
    <col min="6919" max="6919" width="51.42578125" style="169" customWidth="1"/>
    <col min="6920" max="6920" width="25.42578125" style="169" customWidth="1"/>
    <col min="6921" max="6921" width="19" style="169" customWidth="1"/>
    <col min="6922" max="6922" width="20.5703125" style="169" customWidth="1"/>
    <col min="6923" max="6923" width="21.7109375" style="169" customWidth="1"/>
    <col min="6924" max="6924" width="21" style="169" customWidth="1"/>
    <col min="6925" max="7168" width="9.140625" style="169"/>
    <col min="7169" max="7169" width="4.7109375" style="169" customWidth="1"/>
    <col min="7170" max="7170" width="44.5703125" style="169" customWidth="1"/>
    <col min="7171" max="7171" width="25.140625" style="169" customWidth="1"/>
    <col min="7172" max="7172" width="28" style="169" customWidth="1"/>
    <col min="7173" max="7174" width="16" style="169" customWidth="1"/>
    <col min="7175" max="7175" width="51.42578125" style="169" customWidth="1"/>
    <col min="7176" max="7176" width="25.42578125" style="169" customWidth="1"/>
    <col min="7177" max="7177" width="19" style="169" customWidth="1"/>
    <col min="7178" max="7178" width="20.5703125" style="169" customWidth="1"/>
    <col min="7179" max="7179" width="21.7109375" style="169" customWidth="1"/>
    <col min="7180" max="7180" width="21" style="169" customWidth="1"/>
    <col min="7181" max="7424" width="9.140625" style="169"/>
    <col min="7425" max="7425" width="4.7109375" style="169" customWidth="1"/>
    <col min="7426" max="7426" width="44.5703125" style="169" customWidth="1"/>
    <col min="7427" max="7427" width="25.140625" style="169" customWidth="1"/>
    <col min="7428" max="7428" width="28" style="169" customWidth="1"/>
    <col min="7429" max="7430" width="16" style="169" customWidth="1"/>
    <col min="7431" max="7431" width="51.42578125" style="169" customWidth="1"/>
    <col min="7432" max="7432" width="25.42578125" style="169" customWidth="1"/>
    <col min="7433" max="7433" width="19" style="169" customWidth="1"/>
    <col min="7434" max="7434" width="20.5703125" style="169" customWidth="1"/>
    <col min="7435" max="7435" width="21.7109375" style="169" customWidth="1"/>
    <col min="7436" max="7436" width="21" style="169" customWidth="1"/>
    <col min="7437" max="7680" width="9.140625" style="169"/>
    <col min="7681" max="7681" width="4.7109375" style="169" customWidth="1"/>
    <col min="7682" max="7682" width="44.5703125" style="169" customWidth="1"/>
    <col min="7683" max="7683" width="25.140625" style="169" customWidth="1"/>
    <col min="7684" max="7684" width="28" style="169" customWidth="1"/>
    <col min="7685" max="7686" width="16" style="169" customWidth="1"/>
    <col min="7687" max="7687" width="51.42578125" style="169" customWidth="1"/>
    <col min="7688" max="7688" width="25.42578125" style="169" customWidth="1"/>
    <col min="7689" max="7689" width="19" style="169" customWidth="1"/>
    <col min="7690" max="7690" width="20.5703125" style="169" customWidth="1"/>
    <col min="7691" max="7691" width="21.7109375" style="169" customWidth="1"/>
    <col min="7692" max="7692" width="21" style="169" customWidth="1"/>
    <col min="7693" max="7936" width="9.140625" style="169"/>
    <col min="7937" max="7937" width="4.7109375" style="169" customWidth="1"/>
    <col min="7938" max="7938" width="44.5703125" style="169" customWidth="1"/>
    <col min="7939" max="7939" width="25.140625" style="169" customWidth="1"/>
    <col min="7940" max="7940" width="28" style="169" customWidth="1"/>
    <col min="7941" max="7942" width="16" style="169" customWidth="1"/>
    <col min="7943" max="7943" width="51.42578125" style="169" customWidth="1"/>
    <col min="7944" max="7944" width="25.42578125" style="169" customWidth="1"/>
    <col min="7945" max="7945" width="19" style="169" customWidth="1"/>
    <col min="7946" max="7946" width="20.5703125" style="169" customWidth="1"/>
    <col min="7947" max="7947" width="21.7109375" style="169" customWidth="1"/>
    <col min="7948" max="7948" width="21" style="169" customWidth="1"/>
    <col min="7949" max="8192" width="9.140625" style="169"/>
    <col min="8193" max="8193" width="4.7109375" style="169" customWidth="1"/>
    <col min="8194" max="8194" width="44.5703125" style="169" customWidth="1"/>
    <col min="8195" max="8195" width="25.140625" style="169" customWidth="1"/>
    <col min="8196" max="8196" width="28" style="169" customWidth="1"/>
    <col min="8197" max="8198" width="16" style="169" customWidth="1"/>
    <col min="8199" max="8199" width="51.42578125" style="169" customWidth="1"/>
    <col min="8200" max="8200" width="25.42578125" style="169" customWidth="1"/>
    <col min="8201" max="8201" width="19" style="169" customWidth="1"/>
    <col min="8202" max="8202" width="20.5703125" style="169" customWidth="1"/>
    <col min="8203" max="8203" width="21.7109375" style="169" customWidth="1"/>
    <col min="8204" max="8204" width="21" style="169" customWidth="1"/>
    <col min="8205" max="8448" width="9.140625" style="169"/>
    <col min="8449" max="8449" width="4.7109375" style="169" customWidth="1"/>
    <col min="8450" max="8450" width="44.5703125" style="169" customWidth="1"/>
    <col min="8451" max="8451" width="25.140625" style="169" customWidth="1"/>
    <col min="8452" max="8452" width="28" style="169" customWidth="1"/>
    <col min="8453" max="8454" width="16" style="169" customWidth="1"/>
    <col min="8455" max="8455" width="51.42578125" style="169" customWidth="1"/>
    <col min="8456" max="8456" width="25.42578125" style="169" customWidth="1"/>
    <col min="8457" max="8457" width="19" style="169" customWidth="1"/>
    <col min="8458" max="8458" width="20.5703125" style="169" customWidth="1"/>
    <col min="8459" max="8459" width="21.7109375" style="169" customWidth="1"/>
    <col min="8460" max="8460" width="21" style="169" customWidth="1"/>
    <col min="8461" max="8704" width="9.140625" style="169"/>
    <col min="8705" max="8705" width="4.7109375" style="169" customWidth="1"/>
    <col min="8706" max="8706" width="44.5703125" style="169" customWidth="1"/>
    <col min="8707" max="8707" width="25.140625" style="169" customWidth="1"/>
    <col min="8708" max="8708" width="28" style="169" customWidth="1"/>
    <col min="8709" max="8710" width="16" style="169" customWidth="1"/>
    <col min="8711" max="8711" width="51.42578125" style="169" customWidth="1"/>
    <col min="8712" max="8712" width="25.42578125" style="169" customWidth="1"/>
    <col min="8713" max="8713" width="19" style="169" customWidth="1"/>
    <col min="8714" max="8714" width="20.5703125" style="169" customWidth="1"/>
    <col min="8715" max="8715" width="21.7109375" style="169" customWidth="1"/>
    <col min="8716" max="8716" width="21" style="169" customWidth="1"/>
    <col min="8717" max="8960" width="9.140625" style="169"/>
    <col min="8961" max="8961" width="4.7109375" style="169" customWidth="1"/>
    <col min="8962" max="8962" width="44.5703125" style="169" customWidth="1"/>
    <col min="8963" max="8963" width="25.140625" style="169" customWidth="1"/>
    <col min="8964" max="8964" width="28" style="169" customWidth="1"/>
    <col min="8965" max="8966" width="16" style="169" customWidth="1"/>
    <col min="8967" max="8967" width="51.42578125" style="169" customWidth="1"/>
    <col min="8968" max="8968" width="25.42578125" style="169" customWidth="1"/>
    <col min="8969" max="8969" width="19" style="169" customWidth="1"/>
    <col min="8970" max="8970" width="20.5703125" style="169" customWidth="1"/>
    <col min="8971" max="8971" width="21.7109375" style="169" customWidth="1"/>
    <col min="8972" max="8972" width="21" style="169" customWidth="1"/>
    <col min="8973" max="9216" width="9.140625" style="169"/>
    <col min="9217" max="9217" width="4.7109375" style="169" customWidth="1"/>
    <col min="9218" max="9218" width="44.5703125" style="169" customWidth="1"/>
    <col min="9219" max="9219" width="25.140625" style="169" customWidth="1"/>
    <col min="9220" max="9220" width="28" style="169" customWidth="1"/>
    <col min="9221" max="9222" width="16" style="169" customWidth="1"/>
    <col min="9223" max="9223" width="51.42578125" style="169" customWidth="1"/>
    <col min="9224" max="9224" width="25.42578125" style="169" customWidth="1"/>
    <col min="9225" max="9225" width="19" style="169" customWidth="1"/>
    <col min="9226" max="9226" width="20.5703125" style="169" customWidth="1"/>
    <col min="9227" max="9227" width="21.7109375" style="169" customWidth="1"/>
    <col min="9228" max="9228" width="21" style="169" customWidth="1"/>
    <col min="9229" max="9472" width="9.140625" style="169"/>
    <col min="9473" max="9473" width="4.7109375" style="169" customWidth="1"/>
    <col min="9474" max="9474" width="44.5703125" style="169" customWidth="1"/>
    <col min="9475" max="9475" width="25.140625" style="169" customWidth="1"/>
    <col min="9476" max="9476" width="28" style="169" customWidth="1"/>
    <col min="9477" max="9478" width="16" style="169" customWidth="1"/>
    <col min="9479" max="9479" width="51.42578125" style="169" customWidth="1"/>
    <col min="9480" max="9480" width="25.42578125" style="169" customWidth="1"/>
    <col min="9481" max="9481" width="19" style="169" customWidth="1"/>
    <col min="9482" max="9482" width="20.5703125" style="169" customWidth="1"/>
    <col min="9483" max="9483" width="21.7109375" style="169" customWidth="1"/>
    <col min="9484" max="9484" width="21" style="169" customWidth="1"/>
    <col min="9485" max="9728" width="9.140625" style="169"/>
    <col min="9729" max="9729" width="4.7109375" style="169" customWidth="1"/>
    <col min="9730" max="9730" width="44.5703125" style="169" customWidth="1"/>
    <col min="9731" max="9731" width="25.140625" style="169" customWidth="1"/>
    <col min="9732" max="9732" width="28" style="169" customWidth="1"/>
    <col min="9733" max="9734" width="16" style="169" customWidth="1"/>
    <col min="9735" max="9735" width="51.42578125" style="169" customWidth="1"/>
    <col min="9736" max="9736" width="25.42578125" style="169" customWidth="1"/>
    <col min="9737" max="9737" width="19" style="169" customWidth="1"/>
    <col min="9738" max="9738" width="20.5703125" style="169" customWidth="1"/>
    <col min="9739" max="9739" width="21.7109375" style="169" customWidth="1"/>
    <col min="9740" max="9740" width="21" style="169" customWidth="1"/>
    <col min="9741" max="9984" width="9.140625" style="169"/>
    <col min="9985" max="9985" width="4.7109375" style="169" customWidth="1"/>
    <col min="9986" max="9986" width="44.5703125" style="169" customWidth="1"/>
    <col min="9987" max="9987" width="25.140625" style="169" customWidth="1"/>
    <col min="9988" max="9988" width="28" style="169" customWidth="1"/>
    <col min="9989" max="9990" width="16" style="169" customWidth="1"/>
    <col min="9991" max="9991" width="51.42578125" style="169" customWidth="1"/>
    <col min="9992" max="9992" width="25.42578125" style="169" customWidth="1"/>
    <col min="9993" max="9993" width="19" style="169" customWidth="1"/>
    <col min="9994" max="9994" width="20.5703125" style="169" customWidth="1"/>
    <col min="9995" max="9995" width="21.7109375" style="169" customWidth="1"/>
    <col min="9996" max="9996" width="21" style="169" customWidth="1"/>
    <col min="9997" max="10240" width="9.140625" style="169"/>
    <col min="10241" max="10241" width="4.7109375" style="169" customWidth="1"/>
    <col min="10242" max="10242" width="44.5703125" style="169" customWidth="1"/>
    <col min="10243" max="10243" width="25.140625" style="169" customWidth="1"/>
    <col min="10244" max="10244" width="28" style="169" customWidth="1"/>
    <col min="10245" max="10246" width="16" style="169" customWidth="1"/>
    <col min="10247" max="10247" width="51.42578125" style="169" customWidth="1"/>
    <col min="10248" max="10248" width="25.42578125" style="169" customWidth="1"/>
    <col min="10249" max="10249" width="19" style="169" customWidth="1"/>
    <col min="10250" max="10250" width="20.5703125" style="169" customWidth="1"/>
    <col min="10251" max="10251" width="21.7109375" style="169" customWidth="1"/>
    <col min="10252" max="10252" width="21" style="169" customWidth="1"/>
    <col min="10253" max="10496" width="9.140625" style="169"/>
    <col min="10497" max="10497" width="4.7109375" style="169" customWidth="1"/>
    <col min="10498" max="10498" width="44.5703125" style="169" customWidth="1"/>
    <col min="10499" max="10499" width="25.140625" style="169" customWidth="1"/>
    <col min="10500" max="10500" width="28" style="169" customWidth="1"/>
    <col min="10501" max="10502" width="16" style="169" customWidth="1"/>
    <col min="10503" max="10503" width="51.42578125" style="169" customWidth="1"/>
    <col min="10504" max="10504" width="25.42578125" style="169" customWidth="1"/>
    <col min="10505" max="10505" width="19" style="169" customWidth="1"/>
    <col min="10506" max="10506" width="20.5703125" style="169" customWidth="1"/>
    <col min="10507" max="10507" width="21.7109375" style="169" customWidth="1"/>
    <col min="10508" max="10508" width="21" style="169" customWidth="1"/>
    <col min="10509" max="10752" width="9.140625" style="169"/>
    <col min="10753" max="10753" width="4.7109375" style="169" customWidth="1"/>
    <col min="10754" max="10754" width="44.5703125" style="169" customWidth="1"/>
    <col min="10755" max="10755" width="25.140625" style="169" customWidth="1"/>
    <col min="10756" max="10756" width="28" style="169" customWidth="1"/>
    <col min="10757" max="10758" width="16" style="169" customWidth="1"/>
    <col min="10759" max="10759" width="51.42578125" style="169" customWidth="1"/>
    <col min="10760" max="10760" width="25.42578125" style="169" customWidth="1"/>
    <col min="10761" max="10761" width="19" style="169" customWidth="1"/>
    <col min="10762" max="10762" width="20.5703125" style="169" customWidth="1"/>
    <col min="10763" max="10763" width="21.7109375" style="169" customWidth="1"/>
    <col min="10764" max="10764" width="21" style="169" customWidth="1"/>
    <col min="10765" max="11008" width="9.140625" style="169"/>
    <col min="11009" max="11009" width="4.7109375" style="169" customWidth="1"/>
    <col min="11010" max="11010" width="44.5703125" style="169" customWidth="1"/>
    <col min="11011" max="11011" width="25.140625" style="169" customWidth="1"/>
    <col min="11012" max="11012" width="28" style="169" customWidth="1"/>
    <col min="11013" max="11014" width="16" style="169" customWidth="1"/>
    <col min="11015" max="11015" width="51.42578125" style="169" customWidth="1"/>
    <col min="11016" max="11016" width="25.42578125" style="169" customWidth="1"/>
    <col min="11017" max="11017" width="19" style="169" customWidth="1"/>
    <col min="11018" max="11018" width="20.5703125" style="169" customWidth="1"/>
    <col min="11019" max="11019" width="21.7109375" style="169" customWidth="1"/>
    <col min="11020" max="11020" width="21" style="169" customWidth="1"/>
    <col min="11021" max="11264" width="9.140625" style="169"/>
    <col min="11265" max="11265" width="4.7109375" style="169" customWidth="1"/>
    <col min="11266" max="11266" width="44.5703125" style="169" customWidth="1"/>
    <col min="11267" max="11267" width="25.140625" style="169" customWidth="1"/>
    <col min="11268" max="11268" width="28" style="169" customWidth="1"/>
    <col min="11269" max="11270" width="16" style="169" customWidth="1"/>
    <col min="11271" max="11271" width="51.42578125" style="169" customWidth="1"/>
    <col min="11272" max="11272" width="25.42578125" style="169" customWidth="1"/>
    <col min="11273" max="11273" width="19" style="169" customWidth="1"/>
    <col min="11274" max="11274" width="20.5703125" style="169" customWidth="1"/>
    <col min="11275" max="11275" width="21.7109375" style="169" customWidth="1"/>
    <col min="11276" max="11276" width="21" style="169" customWidth="1"/>
    <col min="11277" max="11520" width="9.140625" style="169"/>
    <col min="11521" max="11521" width="4.7109375" style="169" customWidth="1"/>
    <col min="11522" max="11522" width="44.5703125" style="169" customWidth="1"/>
    <col min="11523" max="11523" width="25.140625" style="169" customWidth="1"/>
    <col min="11524" max="11524" width="28" style="169" customWidth="1"/>
    <col min="11525" max="11526" width="16" style="169" customWidth="1"/>
    <col min="11527" max="11527" width="51.42578125" style="169" customWidth="1"/>
    <col min="11528" max="11528" width="25.42578125" style="169" customWidth="1"/>
    <col min="11529" max="11529" width="19" style="169" customWidth="1"/>
    <col min="11530" max="11530" width="20.5703125" style="169" customWidth="1"/>
    <col min="11531" max="11531" width="21.7109375" style="169" customWidth="1"/>
    <col min="11532" max="11532" width="21" style="169" customWidth="1"/>
    <col min="11533" max="11776" width="9.140625" style="169"/>
    <col min="11777" max="11777" width="4.7109375" style="169" customWidth="1"/>
    <col min="11778" max="11778" width="44.5703125" style="169" customWidth="1"/>
    <col min="11779" max="11779" width="25.140625" style="169" customWidth="1"/>
    <col min="11780" max="11780" width="28" style="169" customWidth="1"/>
    <col min="11781" max="11782" width="16" style="169" customWidth="1"/>
    <col min="11783" max="11783" width="51.42578125" style="169" customWidth="1"/>
    <col min="11784" max="11784" width="25.42578125" style="169" customWidth="1"/>
    <col min="11785" max="11785" width="19" style="169" customWidth="1"/>
    <col min="11786" max="11786" width="20.5703125" style="169" customWidth="1"/>
    <col min="11787" max="11787" width="21.7109375" style="169" customWidth="1"/>
    <col min="11788" max="11788" width="21" style="169" customWidth="1"/>
    <col min="11789" max="12032" width="9.140625" style="169"/>
    <col min="12033" max="12033" width="4.7109375" style="169" customWidth="1"/>
    <col min="12034" max="12034" width="44.5703125" style="169" customWidth="1"/>
    <col min="12035" max="12035" width="25.140625" style="169" customWidth="1"/>
    <col min="12036" max="12036" width="28" style="169" customWidth="1"/>
    <col min="12037" max="12038" width="16" style="169" customWidth="1"/>
    <col min="12039" max="12039" width="51.42578125" style="169" customWidth="1"/>
    <col min="12040" max="12040" width="25.42578125" style="169" customWidth="1"/>
    <col min="12041" max="12041" width="19" style="169" customWidth="1"/>
    <col min="12042" max="12042" width="20.5703125" style="169" customWidth="1"/>
    <col min="12043" max="12043" width="21.7109375" style="169" customWidth="1"/>
    <col min="12044" max="12044" width="21" style="169" customWidth="1"/>
    <col min="12045" max="12288" width="9.140625" style="169"/>
    <col min="12289" max="12289" width="4.7109375" style="169" customWidth="1"/>
    <col min="12290" max="12290" width="44.5703125" style="169" customWidth="1"/>
    <col min="12291" max="12291" width="25.140625" style="169" customWidth="1"/>
    <col min="12292" max="12292" width="28" style="169" customWidth="1"/>
    <col min="12293" max="12294" width="16" style="169" customWidth="1"/>
    <col min="12295" max="12295" width="51.42578125" style="169" customWidth="1"/>
    <col min="12296" max="12296" width="25.42578125" style="169" customWidth="1"/>
    <col min="12297" max="12297" width="19" style="169" customWidth="1"/>
    <col min="12298" max="12298" width="20.5703125" style="169" customWidth="1"/>
    <col min="12299" max="12299" width="21.7109375" style="169" customWidth="1"/>
    <col min="12300" max="12300" width="21" style="169" customWidth="1"/>
    <col min="12301" max="12544" width="9.140625" style="169"/>
    <col min="12545" max="12545" width="4.7109375" style="169" customWidth="1"/>
    <col min="12546" max="12546" width="44.5703125" style="169" customWidth="1"/>
    <col min="12547" max="12547" width="25.140625" style="169" customWidth="1"/>
    <col min="12548" max="12548" width="28" style="169" customWidth="1"/>
    <col min="12549" max="12550" width="16" style="169" customWidth="1"/>
    <col min="12551" max="12551" width="51.42578125" style="169" customWidth="1"/>
    <col min="12552" max="12552" width="25.42578125" style="169" customWidth="1"/>
    <col min="12553" max="12553" width="19" style="169" customWidth="1"/>
    <col min="12554" max="12554" width="20.5703125" style="169" customWidth="1"/>
    <col min="12555" max="12555" width="21.7109375" style="169" customWidth="1"/>
    <col min="12556" max="12556" width="21" style="169" customWidth="1"/>
    <col min="12557" max="12800" width="9.140625" style="169"/>
    <col min="12801" max="12801" width="4.7109375" style="169" customWidth="1"/>
    <col min="12802" max="12802" width="44.5703125" style="169" customWidth="1"/>
    <col min="12803" max="12803" width="25.140625" style="169" customWidth="1"/>
    <col min="12804" max="12804" width="28" style="169" customWidth="1"/>
    <col min="12805" max="12806" width="16" style="169" customWidth="1"/>
    <col min="12807" max="12807" width="51.42578125" style="169" customWidth="1"/>
    <col min="12808" max="12808" width="25.42578125" style="169" customWidth="1"/>
    <col min="12809" max="12809" width="19" style="169" customWidth="1"/>
    <col min="12810" max="12810" width="20.5703125" style="169" customWidth="1"/>
    <col min="12811" max="12811" width="21.7109375" style="169" customWidth="1"/>
    <col min="12812" max="12812" width="21" style="169" customWidth="1"/>
    <col min="12813" max="13056" width="9.140625" style="169"/>
    <col min="13057" max="13057" width="4.7109375" style="169" customWidth="1"/>
    <col min="13058" max="13058" width="44.5703125" style="169" customWidth="1"/>
    <col min="13059" max="13059" width="25.140625" style="169" customWidth="1"/>
    <col min="13060" max="13060" width="28" style="169" customWidth="1"/>
    <col min="13061" max="13062" width="16" style="169" customWidth="1"/>
    <col min="13063" max="13063" width="51.42578125" style="169" customWidth="1"/>
    <col min="13064" max="13064" width="25.42578125" style="169" customWidth="1"/>
    <col min="13065" max="13065" width="19" style="169" customWidth="1"/>
    <col min="13066" max="13066" width="20.5703125" style="169" customWidth="1"/>
    <col min="13067" max="13067" width="21.7109375" style="169" customWidth="1"/>
    <col min="13068" max="13068" width="21" style="169" customWidth="1"/>
    <col min="13069" max="13312" width="9.140625" style="169"/>
    <col min="13313" max="13313" width="4.7109375" style="169" customWidth="1"/>
    <col min="13314" max="13314" width="44.5703125" style="169" customWidth="1"/>
    <col min="13315" max="13315" width="25.140625" style="169" customWidth="1"/>
    <col min="13316" max="13316" width="28" style="169" customWidth="1"/>
    <col min="13317" max="13318" width="16" style="169" customWidth="1"/>
    <col min="13319" max="13319" width="51.42578125" style="169" customWidth="1"/>
    <col min="13320" max="13320" width="25.42578125" style="169" customWidth="1"/>
    <col min="13321" max="13321" width="19" style="169" customWidth="1"/>
    <col min="13322" max="13322" width="20.5703125" style="169" customWidth="1"/>
    <col min="13323" max="13323" width="21.7109375" style="169" customWidth="1"/>
    <col min="13324" max="13324" width="21" style="169" customWidth="1"/>
    <col min="13325" max="13568" width="9.140625" style="169"/>
    <col min="13569" max="13569" width="4.7109375" style="169" customWidth="1"/>
    <col min="13570" max="13570" width="44.5703125" style="169" customWidth="1"/>
    <col min="13571" max="13571" width="25.140625" style="169" customWidth="1"/>
    <col min="13572" max="13572" width="28" style="169" customWidth="1"/>
    <col min="13573" max="13574" width="16" style="169" customWidth="1"/>
    <col min="13575" max="13575" width="51.42578125" style="169" customWidth="1"/>
    <col min="13576" max="13576" width="25.42578125" style="169" customWidth="1"/>
    <col min="13577" max="13577" width="19" style="169" customWidth="1"/>
    <col min="13578" max="13578" width="20.5703125" style="169" customWidth="1"/>
    <col min="13579" max="13579" width="21.7109375" style="169" customWidth="1"/>
    <col min="13580" max="13580" width="21" style="169" customWidth="1"/>
    <col min="13581" max="13824" width="9.140625" style="169"/>
    <col min="13825" max="13825" width="4.7109375" style="169" customWidth="1"/>
    <col min="13826" max="13826" width="44.5703125" style="169" customWidth="1"/>
    <col min="13827" max="13827" width="25.140625" style="169" customWidth="1"/>
    <col min="13828" max="13828" width="28" style="169" customWidth="1"/>
    <col min="13829" max="13830" width="16" style="169" customWidth="1"/>
    <col min="13831" max="13831" width="51.42578125" style="169" customWidth="1"/>
    <col min="13832" max="13832" width="25.42578125" style="169" customWidth="1"/>
    <col min="13833" max="13833" width="19" style="169" customWidth="1"/>
    <col min="13834" max="13834" width="20.5703125" style="169" customWidth="1"/>
    <col min="13835" max="13835" width="21.7109375" style="169" customWidth="1"/>
    <col min="13836" max="13836" width="21" style="169" customWidth="1"/>
    <col min="13837" max="14080" width="9.140625" style="169"/>
    <col min="14081" max="14081" width="4.7109375" style="169" customWidth="1"/>
    <col min="14082" max="14082" width="44.5703125" style="169" customWidth="1"/>
    <col min="14083" max="14083" width="25.140625" style="169" customWidth="1"/>
    <col min="14084" max="14084" width="28" style="169" customWidth="1"/>
    <col min="14085" max="14086" width="16" style="169" customWidth="1"/>
    <col min="14087" max="14087" width="51.42578125" style="169" customWidth="1"/>
    <col min="14088" max="14088" width="25.42578125" style="169" customWidth="1"/>
    <col min="14089" max="14089" width="19" style="169" customWidth="1"/>
    <col min="14090" max="14090" width="20.5703125" style="169" customWidth="1"/>
    <col min="14091" max="14091" width="21.7109375" style="169" customWidth="1"/>
    <col min="14092" max="14092" width="21" style="169" customWidth="1"/>
    <col min="14093" max="14336" width="9.140625" style="169"/>
    <col min="14337" max="14337" width="4.7109375" style="169" customWidth="1"/>
    <col min="14338" max="14338" width="44.5703125" style="169" customWidth="1"/>
    <col min="14339" max="14339" width="25.140625" style="169" customWidth="1"/>
    <col min="14340" max="14340" width="28" style="169" customWidth="1"/>
    <col min="14341" max="14342" width="16" style="169" customWidth="1"/>
    <col min="14343" max="14343" width="51.42578125" style="169" customWidth="1"/>
    <col min="14344" max="14344" width="25.42578125" style="169" customWidth="1"/>
    <col min="14345" max="14345" width="19" style="169" customWidth="1"/>
    <col min="14346" max="14346" width="20.5703125" style="169" customWidth="1"/>
    <col min="14347" max="14347" width="21.7109375" style="169" customWidth="1"/>
    <col min="14348" max="14348" width="21" style="169" customWidth="1"/>
    <col min="14349" max="14592" width="9.140625" style="169"/>
    <col min="14593" max="14593" width="4.7109375" style="169" customWidth="1"/>
    <col min="14594" max="14594" width="44.5703125" style="169" customWidth="1"/>
    <col min="14595" max="14595" width="25.140625" style="169" customWidth="1"/>
    <col min="14596" max="14596" width="28" style="169" customWidth="1"/>
    <col min="14597" max="14598" width="16" style="169" customWidth="1"/>
    <col min="14599" max="14599" width="51.42578125" style="169" customWidth="1"/>
    <col min="14600" max="14600" width="25.42578125" style="169" customWidth="1"/>
    <col min="14601" max="14601" width="19" style="169" customWidth="1"/>
    <col min="14602" max="14602" width="20.5703125" style="169" customWidth="1"/>
    <col min="14603" max="14603" width="21.7109375" style="169" customWidth="1"/>
    <col min="14604" max="14604" width="21" style="169" customWidth="1"/>
    <col min="14605" max="14848" width="9.140625" style="169"/>
    <col min="14849" max="14849" width="4.7109375" style="169" customWidth="1"/>
    <col min="14850" max="14850" width="44.5703125" style="169" customWidth="1"/>
    <col min="14851" max="14851" width="25.140625" style="169" customWidth="1"/>
    <col min="14852" max="14852" width="28" style="169" customWidth="1"/>
    <col min="14853" max="14854" width="16" style="169" customWidth="1"/>
    <col min="14855" max="14855" width="51.42578125" style="169" customWidth="1"/>
    <col min="14856" max="14856" width="25.42578125" style="169" customWidth="1"/>
    <col min="14857" max="14857" width="19" style="169" customWidth="1"/>
    <col min="14858" max="14858" width="20.5703125" style="169" customWidth="1"/>
    <col min="14859" max="14859" width="21.7109375" style="169" customWidth="1"/>
    <col min="14860" max="14860" width="21" style="169" customWidth="1"/>
    <col min="14861" max="15104" width="9.140625" style="169"/>
    <col min="15105" max="15105" width="4.7109375" style="169" customWidth="1"/>
    <col min="15106" max="15106" width="44.5703125" style="169" customWidth="1"/>
    <col min="15107" max="15107" width="25.140625" style="169" customWidth="1"/>
    <col min="15108" max="15108" width="28" style="169" customWidth="1"/>
    <col min="15109" max="15110" width="16" style="169" customWidth="1"/>
    <col min="15111" max="15111" width="51.42578125" style="169" customWidth="1"/>
    <col min="15112" max="15112" width="25.42578125" style="169" customWidth="1"/>
    <col min="15113" max="15113" width="19" style="169" customWidth="1"/>
    <col min="15114" max="15114" width="20.5703125" style="169" customWidth="1"/>
    <col min="15115" max="15115" width="21.7109375" style="169" customWidth="1"/>
    <col min="15116" max="15116" width="21" style="169" customWidth="1"/>
    <col min="15117" max="15360" width="9.140625" style="169"/>
    <col min="15361" max="15361" width="4.7109375" style="169" customWidth="1"/>
    <col min="15362" max="15362" width="44.5703125" style="169" customWidth="1"/>
    <col min="15363" max="15363" width="25.140625" style="169" customWidth="1"/>
    <col min="15364" max="15364" width="28" style="169" customWidth="1"/>
    <col min="15365" max="15366" width="16" style="169" customWidth="1"/>
    <col min="15367" max="15367" width="51.42578125" style="169" customWidth="1"/>
    <col min="15368" max="15368" width="25.42578125" style="169" customWidth="1"/>
    <col min="15369" max="15369" width="19" style="169" customWidth="1"/>
    <col min="15370" max="15370" width="20.5703125" style="169" customWidth="1"/>
    <col min="15371" max="15371" width="21.7109375" style="169" customWidth="1"/>
    <col min="15372" max="15372" width="21" style="169" customWidth="1"/>
    <col min="15373" max="15616" width="9.140625" style="169"/>
    <col min="15617" max="15617" width="4.7109375" style="169" customWidth="1"/>
    <col min="15618" max="15618" width="44.5703125" style="169" customWidth="1"/>
    <col min="15619" max="15619" width="25.140625" style="169" customWidth="1"/>
    <col min="15620" max="15620" width="28" style="169" customWidth="1"/>
    <col min="15621" max="15622" width="16" style="169" customWidth="1"/>
    <col min="15623" max="15623" width="51.42578125" style="169" customWidth="1"/>
    <col min="15624" max="15624" width="25.42578125" style="169" customWidth="1"/>
    <col min="15625" max="15625" width="19" style="169" customWidth="1"/>
    <col min="15626" max="15626" width="20.5703125" style="169" customWidth="1"/>
    <col min="15627" max="15627" width="21.7109375" style="169" customWidth="1"/>
    <col min="15628" max="15628" width="21" style="169" customWidth="1"/>
    <col min="15629" max="15872" width="9.140625" style="169"/>
    <col min="15873" max="15873" width="4.7109375" style="169" customWidth="1"/>
    <col min="15874" max="15874" width="44.5703125" style="169" customWidth="1"/>
    <col min="15875" max="15875" width="25.140625" style="169" customWidth="1"/>
    <col min="15876" max="15876" width="28" style="169" customWidth="1"/>
    <col min="15877" max="15878" width="16" style="169" customWidth="1"/>
    <col min="15879" max="15879" width="51.42578125" style="169" customWidth="1"/>
    <col min="15880" max="15880" width="25.42578125" style="169" customWidth="1"/>
    <col min="15881" max="15881" width="19" style="169" customWidth="1"/>
    <col min="15882" max="15882" width="20.5703125" style="169" customWidth="1"/>
    <col min="15883" max="15883" width="21.7109375" style="169" customWidth="1"/>
    <col min="15884" max="15884" width="21" style="169" customWidth="1"/>
    <col min="15885" max="16128" width="9.140625" style="169"/>
    <col min="16129" max="16129" width="4.7109375" style="169" customWidth="1"/>
    <col min="16130" max="16130" width="44.5703125" style="169" customWidth="1"/>
    <col min="16131" max="16131" width="25.140625" style="169" customWidth="1"/>
    <col min="16132" max="16132" width="28" style="169" customWidth="1"/>
    <col min="16133" max="16134" width="16" style="169" customWidth="1"/>
    <col min="16135" max="16135" width="51.42578125" style="169" customWidth="1"/>
    <col min="16136" max="16136" width="25.42578125" style="169" customWidth="1"/>
    <col min="16137" max="16137" width="19" style="169" customWidth="1"/>
    <col min="16138" max="16138" width="20.5703125" style="169" customWidth="1"/>
    <col min="16139" max="16139" width="21.7109375" style="169" customWidth="1"/>
    <col min="16140" max="16140" width="21" style="169" customWidth="1"/>
    <col min="16141" max="16384" width="9.140625" style="169"/>
  </cols>
  <sheetData>
    <row r="1" spans="1:11" x14ac:dyDescent="0.25">
      <c r="H1" s="225" t="s">
        <v>255</v>
      </c>
      <c r="I1" s="225" t="s">
        <v>251</v>
      </c>
    </row>
    <row r="2" spans="1:11" x14ac:dyDescent="0.25">
      <c r="H2" s="225" t="s">
        <v>245</v>
      </c>
      <c r="I2" s="225" t="s">
        <v>245</v>
      </c>
    </row>
    <row r="3" spans="1:11" x14ac:dyDescent="0.25">
      <c r="H3" s="225" t="s">
        <v>246</v>
      </c>
      <c r="I3" s="225" t="s">
        <v>246</v>
      </c>
    </row>
    <row r="4" spans="1:11" x14ac:dyDescent="0.25">
      <c r="H4" s="225" t="s">
        <v>247</v>
      </c>
      <c r="I4" s="225" t="s">
        <v>247</v>
      </c>
    </row>
    <row r="7" spans="1:11" x14ac:dyDescent="0.25">
      <c r="H7" s="225" t="s">
        <v>126</v>
      </c>
      <c r="I7" s="225"/>
      <c r="J7" s="225"/>
      <c r="K7" s="225"/>
    </row>
    <row r="8" spans="1:11" ht="16.899999999999999" customHeight="1" x14ac:dyDescent="0.25">
      <c r="H8" s="255" t="s">
        <v>177</v>
      </c>
      <c r="I8" s="255"/>
      <c r="J8" s="277"/>
      <c r="K8" s="277"/>
    </row>
    <row r="9" spans="1:11" x14ac:dyDescent="0.25">
      <c r="H9" s="255"/>
      <c r="I9" s="255"/>
      <c r="J9" s="277"/>
      <c r="K9" s="277"/>
    </row>
    <row r="10" spans="1:11" x14ac:dyDescent="0.25">
      <c r="H10" s="255"/>
      <c r="I10" s="255"/>
      <c r="J10" s="277"/>
      <c r="K10" s="277"/>
    </row>
    <row r="11" spans="1:11" ht="27" customHeight="1" x14ac:dyDescent="0.25">
      <c r="H11" s="255"/>
      <c r="I11" s="255"/>
      <c r="J11" s="277"/>
      <c r="K11" s="277"/>
    </row>
    <row r="12" spans="1:11" ht="9.75" customHeight="1" x14ac:dyDescent="0.25">
      <c r="H12" s="255"/>
      <c r="I12" s="255"/>
      <c r="J12" s="277"/>
      <c r="K12" s="277"/>
    </row>
    <row r="13" spans="1:11" x14ac:dyDescent="0.25">
      <c r="A13" s="198" t="s">
        <v>127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</row>
    <row r="14" spans="1:11" x14ac:dyDescent="0.25">
      <c r="A14" s="280" t="s">
        <v>99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</row>
    <row r="15" spans="1:11" x14ac:dyDescent="0.25">
      <c r="A15" s="206" t="s">
        <v>128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</row>
    <row r="17" spans="1:11" s="2" customFormat="1" ht="15.75" customHeight="1" x14ac:dyDescent="0.25">
      <c r="A17" s="281" t="s">
        <v>1</v>
      </c>
      <c r="B17" s="282" t="s">
        <v>103</v>
      </c>
      <c r="C17" s="282" t="s">
        <v>129</v>
      </c>
      <c r="D17" s="282" t="s">
        <v>130</v>
      </c>
      <c r="E17" s="236" t="s">
        <v>131</v>
      </c>
      <c r="F17" s="236"/>
      <c r="G17" s="236" t="s">
        <v>132</v>
      </c>
      <c r="H17" s="285" t="s">
        <v>133</v>
      </c>
      <c r="I17" s="236" t="s">
        <v>222</v>
      </c>
      <c r="J17" s="269"/>
      <c r="K17" s="269"/>
    </row>
    <row r="18" spans="1:11" s="2" customFormat="1" ht="115.5" customHeight="1" x14ac:dyDescent="0.25">
      <c r="A18" s="281"/>
      <c r="B18" s="283"/>
      <c r="C18" s="284"/>
      <c r="D18" s="284"/>
      <c r="E18" s="163" t="s">
        <v>134</v>
      </c>
      <c r="F18" s="163" t="s">
        <v>135</v>
      </c>
      <c r="G18" s="236"/>
      <c r="H18" s="285"/>
      <c r="I18" s="236"/>
      <c r="J18" s="269"/>
      <c r="K18" s="269"/>
    </row>
    <row r="19" spans="1:11" s="2" customFormat="1" ht="15.75" x14ac:dyDescent="0.25">
      <c r="A19" s="62">
        <v>1</v>
      </c>
      <c r="B19" s="62">
        <v>2</v>
      </c>
      <c r="C19" s="62">
        <v>3</v>
      </c>
      <c r="D19" s="62">
        <v>4</v>
      </c>
      <c r="E19" s="62">
        <v>5</v>
      </c>
      <c r="F19" s="62">
        <v>6</v>
      </c>
      <c r="G19" s="62">
        <v>7</v>
      </c>
      <c r="H19" s="76">
        <v>8</v>
      </c>
      <c r="I19" s="62">
        <v>9</v>
      </c>
      <c r="J19" s="77"/>
      <c r="K19" s="77"/>
    </row>
    <row r="20" spans="1:11" s="2" customFormat="1" ht="88.9" customHeight="1" x14ac:dyDescent="0.25">
      <c r="A20" s="135"/>
      <c r="B20" s="278" t="s">
        <v>100</v>
      </c>
      <c r="C20" s="159" t="s">
        <v>249</v>
      </c>
      <c r="D20" s="159"/>
      <c r="E20" s="41"/>
      <c r="F20" s="41"/>
      <c r="G20" s="41"/>
      <c r="H20" s="78"/>
      <c r="I20" s="168"/>
      <c r="J20" s="8"/>
      <c r="K20" s="8"/>
    </row>
    <row r="21" spans="1:11" s="2" customFormat="1" ht="95.25" customHeight="1" x14ac:dyDescent="0.25">
      <c r="A21" s="134"/>
      <c r="B21" s="279"/>
      <c r="C21" s="159" t="s">
        <v>81</v>
      </c>
      <c r="D21" s="159"/>
      <c r="E21" s="41"/>
      <c r="F21" s="41"/>
      <c r="G21" s="41"/>
      <c r="H21" s="78"/>
      <c r="I21" s="168"/>
      <c r="J21" s="8"/>
      <c r="K21" s="8"/>
    </row>
    <row r="22" spans="1:11" s="2" customFormat="1" ht="97.5" customHeight="1" x14ac:dyDescent="0.25">
      <c r="A22" s="138" t="s">
        <v>6</v>
      </c>
      <c r="B22" s="161" t="s">
        <v>180</v>
      </c>
      <c r="C22" s="167" t="s">
        <v>249</v>
      </c>
      <c r="D22" s="159"/>
      <c r="E22" s="41"/>
      <c r="F22" s="41"/>
      <c r="G22" s="139"/>
      <c r="H22" s="140"/>
      <c r="I22" s="141"/>
      <c r="J22" s="8"/>
      <c r="K22" s="8"/>
    </row>
    <row r="23" spans="1:11" s="2" customFormat="1" ht="96.75" customHeight="1" x14ac:dyDescent="0.25">
      <c r="A23" s="136" t="s">
        <v>82</v>
      </c>
      <c r="B23" s="142" t="s">
        <v>196</v>
      </c>
      <c r="C23" s="167" t="s">
        <v>249</v>
      </c>
      <c r="D23" s="159"/>
      <c r="E23" s="41"/>
      <c r="F23" s="41"/>
      <c r="G23" s="139"/>
      <c r="H23" s="140"/>
      <c r="I23" s="141"/>
      <c r="J23" s="8"/>
      <c r="K23" s="8"/>
    </row>
    <row r="24" spans="1:11" s="2" customFormat="1" ht="94.5" customHeight="1" x14ac:dyDescent="0.25">
      <c r="A24" s="138" t="s">
        <v>84</v>
      </c>
      <c r="B24" s="151" t="s">
        <v>198</v>
      </c>
      <c r="C24" s="167" t="s">
        <v>249</v>
      </c>
      <c r="D24" s="15" t="s">
        <v>137</v>
      </c>
      <c r="E24" s="143" t="s">
        <v>137</v>
      </c>
      <c r="F24" s="144" t="s">
        <v>137</v>
      </c>
      <c r="G24" s="159" t="s">
        <v>208</v>
      </c>
      <c r="H24" s="82" t="s">
        <v>137</v>
      </c>
      <c r="I24" s="152">
        <v>0</v>
      </c>
      <c r="J24" s="8"/>
      <c r="K24" s="8"/>
    </row>
    <row r="25" spans="1:11" s="2" customFormat="1" ht="138" customHeight="1" x14ac:dyDescent="0.25">
      <c r="A25" s="138" t="s">
        <v>86</v>
      </c>
      <c r="B25" s="151" t="s">
        <v>200</v>
      </c>
      <c r="C25" s="167" t="s">
        <v>249</v>
      </c>
      <c r="D25" s="15" t="s">
        <v>137</v>
      </c>
      <c r="E25" s="143" t="s">
        <v>137</v>
      </c>
      <c r="F25" s="144" t="s">
        <v>137</v>
      </c>
      <c r="G25" s="159" t="s">
        <v>208</v>
      </c>
      <c r="H25" s="82" t="s">
        <v>137</v>
      </c>
      <c r="I25" s="152">
        <v>0</v>
      </c>
      <c r="J25" s="8"/>
      <c r="K25" s="8"/>
    </row>
    <row r="26" spans="1:11" s="2" customFormat="1" ht="98.25" customHeight="1" x14ac:dyDescent="0.25">
      <c r="A26" s="150" t="s">
        <v>88</v>
      </c>
      <c r="B26" s="149" t="s">
        <v>202</v>
      </c>
      <c r="C26" s="167" t="s">
        <v>249</v>
      </c>
      <c r="D26" s="15" t="s">
        <v>137</v>
      </c>
      <c r="E26" s="143" t="s">
        <v>137</v>
      </c>
      <c r="F26" s="144" t="s">
        <v>137</v>
      </c>
      <c r="G26" s="167" t="s">
        <v>208</v>
      </c>
      <c r="H26" s="165" t="s">
        <v>137</v>
      </c>
      <c r="I26" s="145">
        <v>0</v>
      </c>
      <c r="J26" s="8"/>
      <c r="K26" s="8"/>
    </row>
    <row r="27" spans="1:11" s="2" customFormat="1" ht="105" customHeight="1" x14ac:dyDescent="0.25">
      <c r="A27" s="162" t="s">
        <v>7</v>
      </c>
      <c r="B27" s="161" t="s">
        <v>136</v>
      </c>
      <c r="C27" s="167" t="s">
        <v>249</v>
      </c>
      <c r="D27" s="159"/>
      <c r="E27" s="42"/>
      <c r="F27" s="42"/>
      <c r="G27" s="41"/>
      <c r="H27" s="78"/>
      <c r="I27" s="168"/>
      <c r="J27" s="8"/>
      <c r="K27" s="8"/>
    </row>
    <row r="28" spans="1:11" s="2" customFormat="1" ht="90" customHeight="1" x14ac:dyDescent="0.25">
      <c r="A28" s="162" t="s">
        <v>181</v>
      </c>
      <c r="B28" s="130" t="s">
        <v>85</v>
      </c>
      <c r="C28" s="167" t="s">
        <v>249</v>
      </c>
      <c r="D28" s="15" t="s">
        <v>137</v>
      </c>
      <c r="E28" s="143" t="s">
        <v>137</v>
      </c>
      <c r="F28" s="144" t="s">
        <v>137</v>
      </c>
      <c r="G28" s="167" t="s">
        <v>208</v>
      </c>
      <c r="H28" s="165" t="s">
        <v>137</v>
      </c>
      <c r="I28" s="145">
        <v>0</v>
      </c>
      <c r="J28" s="80"/>
      <c r="K28" s="80"/>
    </row>
    <row r="29" spans="1:11" s="2" customFormat="1" ht="219" customHeight="1" x14ac:dyDescent="0.25">
      <c r="A29" s="138" t="s">
        <v>182</v>
      </c>
      <c r="B29" s="81" t="s">
        <v>87</v>
      </c>
      <c r="C29" s="167" t="s">
        <v>249</v>
      </c>
      <c r="D29" s="15" t="s">
        <v>137</v>
      </c>
      <c r="E29" s="15" t="s">
        <v>137</v>
      </c>
      <c r="F29" s="15" t="s">
        <v>137</v>
      </c>
      <c r="G29" s="159" t="s">
        <v>208</v>
      </c>
      <c r="H29" s="82" t="s">
        <v>137</v>
      </c>
      <c r="I29" s="146">
        <v>0</v>
      </c>
      <c r="J29" s="83"/>
      <c r="K29" s="83"/>
    </row>
    <row r="30" spans="1:11" s="2" customFormat="1" ht="119.25" customHeight="1" x14ac:dyDescent="0.25">
      <c r="A30" s="162" t="s">
        <v>183</v>
      </c>
      <c r="B30" s="81" t="s">
        <v>89</v>
      </c>
      <c r="C30" s="167" t="s">
        <v>249</v>
      </c>
      <c r="D30" s="15" t="s">
        <v>137</v>
      </c>
      <c r="E30" s="15" t="s">
        <v>137</v>
      </c>
      <c r="F30" s="15" t="s">
        <v>137</v>
      </c>
      <c r="G30" s="159" t="s">
        <v>208</v>
      </c>
      <c r="H30" s="82" t="s">
        <v>137</v>
      </c>
      <c r="I30" s="146">
        <v>0</v>
      </c>
      <c r="J30" s="83"/>
      <c r="K30" s="83"/>
    </row>
    <row r="31" spans="1:11" s="2" customFormat="1" ht="409.15" customHeight="1" x14ac:dyDescent="0.25">
      <c r="A31" s="162" t="s">
        <v>184</v>
      </c>
      <c r="B31" s="12" t="s">
        <v>138</v>
      </c>
      <c r="C31" s="167" t="s">
        <v>249</v>
      </c>
      <c r="D31" s="15" t="s">
        <v>137</v>
      </c>
      <c r="E31" s="79" t="s">
        <v>137</v>
      </c>
      <c r="F31" s="79" t="s">
        <v>137</v>
      </c>
      <c r="G31" s="159" t="s">
        <v>208</v>
      </c>
      <c r="H31" s="82" t="s">
        <v>137</v>
      </c>
      <c r="I31" s="146">
        <v>0</v>
      </c>
      <c r="J31" s="83"/>
      <c r="K31" s="83"/>
    </row>
    <row r="32" spans="1:11" s="2" customFormat="1" ht="186.75" customHeight="1" x14ac:dyDescent="0.25">
      <c r="A32" s="162" t="s">
        <v>8</v>
      </c>
      <c r="B32" s="84" t="s">
        <v>234</v>
      </c>
      <c r="C32" s="159" t="s">
        <v>81</v>
      </c>
      <c r="D32" s="159" t="s">
        <v>139</v>
      </c>
      <c r="E32" s="79" t="s">
        <v>227</v>
      </c>
      <c r="F32" s="79" t="s">
        <v>214</v>
      </c>
      <c r="G32" s="159" t="s">
        <v>236</v>
      </c>
      <c r="H32" s="82" t="s">
        <v>17</v>
      </c>
      <c r="I32" s="147">
        <v>0</v>
      </c>
      <c r="J32" s="80"/>
      <c r="K32" s="80"/>
    </row>
    <row r="33" spans="1:12" s="2" customFormat="1" ht="24.75" customHeight="1" x14ac:dyDescent="0.25">
      <c r="A33" s="258" t="s">
        <v>15</v>
      </c>
      <c r="B33" s="261" t="s">
        <v>93</v>
      </c>
      <c r="C33" s="264" t="s">
        <v>249</v>
      </c>
      <c r="D33" s="264" t="s">
        <v>140</v>
      </c>
      <c r="E33" s="85" t="s">
        <v>227</v>
      </c>
      <c r="F33" s="85" t="s">
        <v>218</v>
      </c>
      <c r="G33" s="271" t="s">
        <v>241</v>
      </c>
      <c r="H33" s="247" t="s">
        <v>141</v>
      </c>
      <c r="I33" s="274">
        <v>1631.81</v>
      </c>
      <c r="J33" s="80"/>
      <c r="K33" s="80"/>
    </row>
    <row r="34" spans="1:12" s="2" customFormat="1" ht="24" customHeight="1" x14ac:dyDescent="0.25">
      <c r="A34" s="259"/>
      <c r="B34" s="262"/>
      <c r="C34" s="265"/>
      <c r="D34" s="265"/>
      <c r="E34" s="85" t="s">
        <v>215</v>
      </c>
      <c r="F34" s="85" t="s">
        <v>219</v>
      </c>
      <c r="G34" s="272"/>
      <c r="H34" s="248"/>
      <c r="I34" s="275"/>
      <c r="J34" s="80"/>
      <c r="K34" s="80"/>
    </row>
    <row r="35" spans="1:12" s="2" customFormat="1" ht="25.5" customHeight="1" x14ac:dyDescent="0.25">
      <c r="A35" s="259"/>
      <c r="B35" s="262"/>
      <c r="C35" s="265"/>
      <c r="D35" s="265"/>
      <c r="E35" s="85" t="s">
        <v>216</v>
      </c>
      <c r="F35" s="85" t="s">
        <v>220</v>
      </c>
      <c r="G35" s="272"/>
      <c r="H35" s="248"/>
      <c r="I35" s="275"/>
      <c r="J35" s="80"/>
      <c r="K35" s="80"/>
    </row>
    <row r="36" spans="1:12" s="2" customFormat="1" ht="28.5" customHeight="1" x14ac:dyDescent="0.25">
      <c r="A36" s="260"/>
      <c r="B36" s="263"/>
      <c r="C36" s="266"/>
      <c r="D36" s="266"/>
      <c r="E36" s="85" t="s">
        <v>217</v>
      </c>
      <c r="F36" s="85" t="s">
        <v>221</v>
      </c>
      <c r="G36" s="273"/>
      <c r="H36" s="249"/>
      <c r="I36" s="276"/>
      <c r="J36" s="80"/>
      <c r="K36" s="80"/>
    </row>
    <row r="37" spans="1:12" s="2" customFormat="1" ht="123.75" customHeight="1" x14ac:dyDescent="0.25">
      <c r="A37" s="162" t="s">
        <v>16</v>
      </c>
      <c r="B37" s="84" t="s">
        <v>232</v>
      </c>
      <c r="C37" s="159" t="s">
        <v>249</v>
      </c>
      <c r="D37" s="159" t="s">
        <v>142</v>
      </c>
      <c r="E37" s="79" t="s">
        <v>213</v>
      </c>
      <c r="F37" s="79" t="s">
        <v>214</v>
      </c>
      <c r="G37" s="18" t="s">
        <v>237</v>
      </c>
      <c r="H37" s="82" t="s">
        <v>137</v>
      </c>
      <c r="I37" s="147">
        <v>0</v>
      </c>
      <c r="J37" s="80"/>
      <c r="K37" s="80"/>
    </row>
    <row r="38" spans="1:12" s="2" customFormat="1" ht="192" customHeight="1" x14ac:dyDescent="0.25">
      <c r="A38" s="162" t="s">
        <v>31</v>
      </c>
      <c r="B38" s="84" t="s">
        <v>113</v>
      </c>
      <c r="C38" s="159" t="s">
        <v>249</v>
      </c>
      <c r="D38" s="159" t="s">
        <v>143</v>
      </c>
      <c r="E38" s="79" t="s">
        <v>227</v>
      </c>
      <c r="F38" s="79" t="s">
        <v>214</v>
      </c>
      <c r="G38" s="18" t="s">
        <v>238</v>
      </c>
      <c r="H38" s="82" t="s">
        <v>226</v>
      </c>
      <c r="I38" s="172">
        <v>63.034999999999997</v>
      </c>
      <c r="J38" s="80"/>
      <c r="K38" s="80"/>
    </row>
    <row r="39" spans="1:12" s="2" customFormat="1" ht="192" customHeight="1" x14ac:dyDescent="0.25">
      <c r="A39" s="162" t="s">
        <v>66</v>
      </c>
      <c r="B39" s="84" t="s">
        <v>248</v>
      </c>
      <c r="C39" s="159" t="s">
        <v>249</v>
      </c>
      <c r="D39" s="159" t="s">
        <v>254</v>
      </c>
      <c r="E39" s="79" t="s">
        <v>221</v>
      </c>
      <c r="F39" s="79" t="s">
        <v>214</v>
      </c>
      <c r="G39" s="18" t="s">
        <v>250</v>
      </c>
      <c r="H39" s="82" t="s">
        <v>137</v>
      </c>
      <c r="I39" s="147">
        <v>0</v>
      </c>
      <c r="J39" s="80"/>
      <c r="K39" s="80"/>
    </row>
    <row r="40" spans="1:12" s="2" customFormat="1" ht="15.75" x14ac:dyDescent="0.25">
      <c r="A40" s="162"/>
      <c r="B40" s="267" t="s">
        <v>144</v>
      </c>
      <c r="C40" s="267"/>
      <c r="D40" s="267"/>
      <c r="E40" s="267"/>
      <c r="F40" s="267"/>
      <c r="G40" s="267"/>
      <c r="H40" s="86"/>
      <c r="I40" s="173">
        <f>I38+I37+I33+I32+I31+I30+I29+I28+I26+I25+I24</f>
        <v>1694.845</v>
      </c>
      <c r="J40" s="87"/>
      <c r="K40" s="87"/>
      <c r="L40" s="88"/>
    </row>
    <row r="41" spans="1:12" s="2" customFormat="1" ht="15.75" x14ac:dyDescent="0.25">
      <c r="B41" s="8"/>
      <c r="C41" s="8"/>
      <c r="D41" s="8"/>
      <c r="E41" s="8"/>
      <c r="F41" s="8"/>
      <c r="G41" s="8"/>
      <c r="H41" s="89"/>
      <c r="I41" s="8"/>
      <c r="J41" s="8"/>
      <c r="K41" s="8"/>
    </row>
    <row r="42" spans="1:12" s="2" customFormat="1" ht="31.9" customHeight="1" x14ac:dyDescent="0.25">
      <c r="A42" s="268" t="s">
        <v>145</v>
      </c>
      <c r="B42" s="268"/>
      <c r="C42" s="268"/>
      <c r="D42" s="268"/>
      <c r="E42" s="268"/>
      <c r="F42" s="268"/>
      <c r="G42" s="268"/>
      <c r="H42" s="268"/>
      <c r="I42" s="268"/>
      <c r="J42" s="3"/>
      <c r="K42" s="3"/>
    </row>
    <row r="43" spans="1:12" x14ac:dyDescent="0.25">
      <c r="A43" s="90"/>
      <c r="B43" s="90"/>
      <c r="C43" s="90"/>
      <c r="D43" s="90"/>
      <c r="E43" s="90"/>
      <c r="F43" s="90"/>
      <c r="G43" s="90"/>
      <c r="H43" s="157"/>
      <c r="I43" s="90"/>
      <c r="J43" s="158"/>
      <c r="K43" s="158"/>
    </row>
    <row r="44" spans="1:12" ht="16.899999999999999" customHeight="1" x14ac:dyDescent="0.25">
      <c r="A44" s="158"/>
      <c r="B44" s="243" t="s">
        <v>242</v>
      </c>
      <c r="C44" s="244"/>
      <c r="D44" s="244"/>
      <c r="E44" s="244"/>
      <c r="F44" s="244"/>
      <c r="G44" s="244"/>
      <c r="H44" s="244"/>
      <c r="I44" s="164"/>
      <c r="J44" s="164"/>
      <c r="K44" s="158"/>
    </row>
    <row r="45" spans="1:12" ht="16.899999999999999" customHeight="1" x14ac:dyDescent="0.25">
      <c r="A45" s="158"/>
      <c r="B45" s="243" t="s">
        <v>30</v>
      </c>
      <c r="C45" s="243"/>
      <c r="D45" s="243"/>
      <c r="E45" s="243"/>
      <c r="F45" s="243"/>
      <c r="G45" s="243"/>
      <c r="H45" s="243"/>
      <c r="I45" s="164" t="s">
        <v>49</v>
      </c>
      <c r="J45" s="270"/>
      <c r="K45" s="270"/>
    </row>
    <row r="46" spans="1:12" ht="16.899999999999999" customHeight="1" x14ac:dyDescent="0.25">
      <c r="A46" s="158"/>
      <c r="B46" s="257"/>
      <c r="C46" s="257"/>
      <c r="D46" s="257"/>
      <c r="E46" s="257"/>
      <c r="F46" s="164"/>
      <c r="G46" s="164"/>
      <c r="H46" s="164"/>
      <c r="K46" s="158"/>
    </row>
    <row r="47" spans="1:12" x14ac:dyDescent="0.25">
      <c r="A47" s="158"/>
      <c r="B47" s="158"/>
      <c r="C47" s="158"/>
      <c r="D47" s="158"/>
      <c r="E47" s="158"/>
      <c r="F47" s="158"/>
      <c r="G47" s="158"/>
      <c r="H47" s="164"/>
      <c r="I47" s="158"/>
      <c r="J47" s="158"/>
      <c r="K47" s="158"/>
    </row>
    <row r="48" spans="1:12" x14ac:dyDescent="0.25">
      <c r="A48" s="158"/>
      <c r="B48" s="158"/>
      <c r="C48" s="158"/>
      <c r="D48" s="158"/>
      <c r="E48" s="158"/>
      <c r="F48" s="158"/>
      <c r="G48" s="158"/>
      <c r="H48" s="164"/>
      <c r="I48" s="158"/>
      <c r="J48" s="158"/>
      <c r="K48" s="158"/>
    </row>
    <row r="49" spans="1:11" x14ac:dyDescent="0.25">
      <c r="A49" s="158"/>
      <c r="B49" s="158"/>
      <c r="C49" s="158"/>
      <c r="D49" s="158"/>
      <c r="E49" s="158"/>
      <c r="F49" s="158"/>
      <c r="G49" s="158"/>
      <c r="H49" s="164"/>
      <c r="I49" s="158"/>
      <c r="J49" s="158"/>
      <c r="K49" s="158"/>
    </row>
    <row r="50" spans="1:11" x14ac:dyDescent="0.25">
      <c r="A50" s="158"/>
      <c r="B50" s="158"/>
      <c r="C50" s="158"/>
      <c r="D50" s="158"/>
      <c r="E50" s="158"/>
      <c r="F50" s="158"/>
      <c r="G50" s="158"/>
      <c r="H50" s="164"/>
      <c r="I50" s="158"/>
      <c r="J50" s="158"/>
      <c r="K50" s="158"/>
    </row>
    <row r="51" spans="1:11" x14ac:dyDescent="0.25">
      <c r="A51" s="158"/>
      <c r="B51" s="158"/>
      <c r="C51" s="158"/>
      <c r="D51" s="158"/>
      <c r="E51" s="158"/>
      <c r="F51" s="158"/>
      <c r="G51" s="158"/>
      <c r="H51" s="164"/>
      <c r="I51" s="158"/>
      <c r="J51" s="158"/>
      <c r="K51" s="158"/>
    </row>
    <row r="52" spans="1:11" x14ac:dyDescent="0.25">
      <c r="A52" s="158"/>
      <c r="B52" s="158"/>
      <c r="C52" s="158"/>
      <c r="D52" s="158"/>
      <c r="E52" s="158"/>
      <c r="F52" s="158"/>
      <c r="G52" s="158"/>
      <c r="H52" s="164"/>
      <c r="I52" s="158"/>
      <c r="J52" s="158"/>
      <c r="K52" s="158"/>
    </row>
    <row r="53" spans="1:11" x14ac:dyDescent="0.25">
      <c r="A53" s="158"/>
      <c r="B53" s="158"/>
      <c r="C53" s="158"/>
      <c r="D53" s="158"/>
      <c r="E53" s="158"/>
      <c r="F53" s="158"/>
      <c r="G53" s="158"/>
      <c r="H53" s="164"/>
      <c r="I53" s="158"/>
      <c r="J53" s="158"/>
      <c r="K53" s="158"/>
    </row>
    <row r="54" spans="1:11" x14ac:dyDescent="0.25">
      <c r="A54" s="158"/>
      <c r="B54" s="158"/>
      <c r="C54" s="158"/>
      <c r="D54" s="158"/>
      <c r="E54" s="158"/>
      <c r="F54" s="158"/>
      <c r="G54" s="158"/>
      <c r="H54" s="164"/>
      <c r="I54" s="158"/>
      <c r="J54" s="158"/>
      <c r="K54" s="158"/>
    </row>
  </sheetData>
  <mergeCells count="35">
    <mergeCell ref="J7:K7"/>
    <mergeCell ref="H8:I12"/>
    <mergeCell ref="J8:K12"/>
    <mergeCell ref="B20:B21"/>
    <mergeCell ref="A13:K13"/>
    <mergeCell ref="A14:K14"/>
    <mergeCell ref="A15:K15"/>
    <mergeCell ref="A17:A18"/>
    <mergeCell ref="B17:B18"/>
    <mergeCell ref="C17:C18"/>
    <mergeCell ref="D17:D18"/>
    <mergeCell ref="E17:F17"/>
    <mergeCell ref="G17:G18"/>
    <mergeCell ref="H17:H18"/>
    <mergeCell ref="I17:I18"/>
    <mergeCell ref="J17:J18"/>
    <mergeCell ref="K17:K18"/>
    <mergeCell ref="B44:H44"/>
    <mergeCell ref="B45:H45"/>
    <mergeCell ref="J45:K45"/>
    <mergeCell ref="G33:G36"/>
    <mergeCell ref="H33:H36"/>
    <mergeCell ref="I33:I36"/>
    <mergeCell ref="A33:A36"/>
    <mergeCell ref="B33:B36"/>
    <mergeCell ref="C33:C36"/>
    <mergeCell ref="D33:D36"/>
    <mergeCell ref="B40:G40"/>
    <mergeCell ref="H1:I1"/>
    <mergeCell ref="H2:I2"/>
    <mergeCell ref="H3:I3"/>
    <mergeCell ref="H4:I4"/>
    <mergeCell ref="B46:E46"/>
    <mergeCell ref="A42:I42"/>
    <mergeCell ref="H7:I7"/>
  </mergeCells>
  <pageMargins left="0.31496062992125984" right="0.31496062992125984" top="0.35433070866141736" bottom="0.35433070866141736" header="0.31496062992125984" footer="0.31496062992125984"/>
  <pageSetup paperSize="9" scale="6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topLeftCell="A4" zoomScale="60" zoomScaleNormal="75" workbookViewId="0">
      <selection sqref="A1:XFD2"/>
    </sheetView>
  </sheetViews>
  <sheetFormatPr defaultRowHeight="12.75" x14ac:dyDescent="0.2"/>
  <cols>
    <col min="1" max="1" width="19.42578125" style="69" customWidth="1"/>
    <col min="2" max="2" width="16.140625" style="69" customWidth="1"/>
    <col min="3" max="3" width="18.42578125" style="69" customWidth="1"/>
    <col min="4" max="4" width="23" style="69" customWidth="1"/>
    <col min="5" max="5" width="18" style="69" customWidth="1"/>
    <col min="6" max="6" width="19.28515625" style="69" customWidth="1"/>
    <col min="7" max="7" width="11.85546875" style="69" customWidth="1"/>
    <col min="8" max="8" width="18.28515625" style="69" customWidth="1"/>
    <col min="9" max="9" width="16.28515625" style="69" customWidth="1"/>
    <col min="10" max="10" width="10.5703125" style="69" customWidth="1"/>
    <col min="11" max="11" width="13.5703125" style="69" customWidth="1"/>
    <col min="12" max="12" width="12.5703125" style="69" customWidth="1"/>
    <col min="13" max="13" width="12.85546875" style="69" customWidth="1"/>
    <col min="14" max="14" width="13.42578125" style="69" customWidth="1"/>
    <col min="15" max="256" width="9.140625" style="69"/>
    <col min="257" max="257" width="19.42578125" style="69" customWidth="1"/>
    <col min="258" max="258" width="16.140625" style="69" customWidth="1"/>
    <col min="259" max="259" width="18.42578125" style="69" customWidth="1"/>
    <col min="260" max="260" width="23" style="69" customWidth="1"/>
    <col min="261" max="261" width="18" style="69" customWidth="1"/>
    <col min="262" max="262" width="19.28515625" style="69" customWidth="1"/>
    <col min="263" max="263" width="11.85546875" style="69" customWidth="1"/>
    <col min="264" max="264" width="18.28515625" style="69" customWidth="1"/>
    <col min="265" max="265" width="16.28515625" style="69" customWidth="1"/>
    <col min="266" max="266" width="10.5703125" style="69" customWidth="1"/>
    <col min="267" max="267" width="13.5703125" style="69" customWidth="1"/>
    <col min="268" max="268" width="12.5703125" style="69" customWidth="1"/>
    <col min="269" max="269" width="12.85546875" style="69" customWidth="1"/>
    <col min="270" max="270" width="13.42578125" style="69" customWidth="1"/>
    <col min="271" max="512" width="9.140625" style="69"/>
    <col min="513" max="513" width="19.42578125" style="69" customWidth="1"/>
    <col min="514" max="514" width="16.140625" style="69" customWidth="1"/>
    <col min="515" max="515" width="18.42578125" style="69" customWidth="1"/>
    <col min="516" max="516" width="23" style="69" customWidth="1"/>
    <col min="517" max="517" width="18" style="69" customWidth="1"/>
    <col min="518" max="518" width="19.28515625" style="69" customWidth="1"/>
    <col min="519" max="519" width="11.85546875" style="69" customWidth="1"/>
    <col min="520" max="520" width="18.28515625" style="69" customWidth="1"/>
    <col min="521" max="521" width="16.28515625" style="69" customWidth="1"/>
    <col min="522" max="522" width="10.5703125" style="69" customWidth="1"/>
    <col min="523" max="523" width="13.5703125" style="69" customWidth="1"/>
    <col min="524" max="524" width="12.5703125" style="69" customWidth="1"/>
    <col min="525" max="525" width="12.85546875" style="69" customWidth="1"/>
    <col min="526" max="526" width="13.42578125" style="69" customWidth="1"/>
    <col min="527" max="768" width="9.140625" style="69"/>
    <col min="769" max="769" width="19.42578125" style="69" customWidth="1"/>
    <col min="770" max="770" width="16.140625" style="69" customWidth="1"/>
    <col min="771" max="771" width="18.42578125" style="69" customWidth="1"/>
    <col min="772" max="772" width="23" style="69" customWidth="1"/>
    <col min="773" max="773" width="18" style="69" customWidth="1"/>
    <col min="774" max="774" width="19.28515625" style="69" customWidth="1"/>
    <col min="775" max="775" width="11.85546875" style="69" customWidth="1"/>
    <col min="776" max="776" width="18.28515625" style="69" customWidth="1"/>
    <col min="777" max="777" width="16.28515625" style="69" customWidth="1"/>
    <col min="778" max="778" width="10.5703125" style="69" customWidth="1"/>
    <col min="779" max="779" width="13.5703125" style="69" customWidth="1"/>
    <col min="780" max="780" width="12.5703125" style="69" customWidth="1"/>
    <col min="781" max="781" width="12.85546875" style="69" customWidth="1"/>
    <col min="782" max="782" width="13.42578125" style="69" customWidth="1"/>
    <col min="783" max="1024" width="9.140625" style="69"/>
    <col min="1025" max="1025" width="19.42578125" style="69" customWidth="1"/>
    <col min="1026" max="1026" width="16.140625" style="69" customWidth="1"/>
    <col min="1027" max="1027" width="18.42578125" style="69" customWidth="1"/>
    <col min="1028" max="1028" width="23" style="69" customWidth="1"/>
    <col min="1029" max="1029" width="18" style="69" customWidth="1"/>
    <col min="1030" max="1030" width="19.28515625" style="69" customWidth="1"/>
    <col min="1031" max="1031" width="11.85546875" style="69" customWidth="1"/>
    <col min="1032" max="1032" width="18.28515625" style="69" customWidth="1"/>
    <col min="1033" max="1033" width="16.28515625" style="69" customWidth="1"/>
    <col min="1034" max="1034" width="10.5703125" style="69" customWidth="1"/>
    <col min="1035" max="1035" width="13.5703125" style="69" customWidth="1"/>
    <col min="1036" max="1036" width="12.5703125" style="69" customWidth="1"/>
    <col min="1037" max="1037" width="12.85546875" style="69" customWidth="1"/>
    <col min="1038" max="1038" width="13.42578125" style="69" customWidth="1"/>
    <col min="1039" max="1280" width="9.140625" style="69"/>
    <col min="1281" max="1281" width="19.42578125" style="69" customWidth="1"/>
    <col min="1282" max="1282" width="16.140625" style="69" customWidth="1"/>
    <col min="1283" max="1283" width="18.42578125" style="69" customWidth="1"/>
    <col min="1284" max="1284" width="23" style="69" customWidth="1"/>
    <col min="1285" max="1285" width="18" style="69" customWidth="1"/>
    <col min="1286" max="1286" width="19.28515625" style="69" customWidth="1"/>
    <col min="1287" max="1287" width="11.85546875" style="69" customWidth="1"/>
    <col min="1288" max="1288" width="18.28515625" style="69" customWidth="1"/>
    <col min="1289" max="1289" width="16.28515625" style="69" customWidth="1"/>
    <col min="1290" max="1290" width="10.5703125" style="69" customWidth="1"/>
    <col min="1291" max="1291" width="13.5703125" style="69" customWidth="1"/>
    <col min="1292" max="1292" width="12.5703125" style="69" customWidth="1"/>
    <col min="1293" max="1293" width="12.85546875" style="69" customWidth="1"/>
    <col min="1294" max="1294" width="13.42578125" style="69" customWidth="1"/>
    <col min="1295" max="1536" width="9.140625" style="69"/>
    <col min="1537" max="1537" width="19.42578125" style="69" customWidth="1"/>
    <col min="1538" max="1538" width="16.140625" style="69" customWidth="1"/>
    <col min="1539" max="1539" width="18.42578125" style="69" customWidth="1"/>
    <col min="1540" max="1540" width="23" style="69" customWidth="1"/>
    <col min="1541" max="1541" width="18" style="69" customWidth="1"/>
    <col min="1542" max="1542" width="19.28515625" style="69" customWidth="1"/>
    <col min="1543" max="1543" width="11.85546875" style="69" customWidth="1"/>
    <col min="1544" max="1544" width="18.28515625" style="69" customWidth="1"/>
    <col min="1545" max="1545" width="16.28515625" style="69" customWidth="1"/>
    <col min="1546" max="1546" width="10.5703125" style="69" customWidth="1"/>
    <col min="1547" max="1547" width="13.5703125" style="69" customWidth="1"/>
    <col min="1548" max="1548" width="12.5703125" style="69" customWidth="1"/>
    <col min="1549" max="1549" width="12.85546875" style="69" customWidth="1"/>
    <col min="1550" max="1550" width="13.42578125" style="69" customWidth="1"/>
    <col min="1551" max="1792" width="9.140625" style="69"/>
    <col min="1793" max="1793" width="19.42578125" style="69" customWidth="1"/>
    <col min="1794" max="1794" width="16.140625" style="69" customWidth="1"/>
    <col min="1795" max="1795" width="18.42578125" style="69" customWidth="1"/>
    <col min="1796" max="1796" width="23" style="69" customWidth="1"/>
    <col min="1797" max="1797" width="18" style="69" customWidth="1"/>
    <col min="1798" max="1798" width="19.28515625" style="69" customWidth="1"/>
    <col min="1799" max="1799" width="11.85546875" style="69" customWidth="1"/>
    <col min="1800" max="1800" width="18.28515625" style="69" customWidth="1"/>
    <col min="1801" max="1801" width="16.28515625" style="69" customWidth="1"/>
    <col min="1802" max="1802" width="10.5703125" style="69" customWidth="1"/>
    <col min="1803" max="1803" width="13.5703125" style="69" customWidth="1"/>
    <col min="1804" max="1804" width="12.5703125" style="69" customWidth="1"/>
    <col min="1805" max="1805" width="12.85546875" style="69" customWidth="1"/>
    <col min="1806" max="1806" width="13.42578125" style="69" customWidth="1"/>
    <col min="1807" max="2048" width="9.140625" style="69"/>
    <col min="2049" max="2049" width="19.42578125" style="69" customWidth="1"/>
    <col min="2050" max="2050" width="16.140625" style="69" customWidth="1"/>
    <col min="2051" max="2051" width="18.42578125" style="69" customWidth="1"/>
    <col min="2052" max="2052" width="23" style="69" customWidth="1"/>
    <col min="2053" max="2053" width="18" style="69" customWidth="1"/>
    <col min="2054" max="2054" width="19.28515625" style="69" customWidth="1"/>
    <col min="2055" max="2055" width="11.85546875" style="69" customWidth="1"/>
    <col min="2056" max="2056" width="18.28515625" style="69" customWidth="1"/>
    <col min="2057" max="2057" width="16.28515625" style="69" customWidth="1"/>
    <col min="2058" max="2058" width="10.5703125" style="69" customWidth="1"/>
    <col min="2059" max="2059" width="13.5703125" style="69" customWidth="1"/>
    <col min="2060" max="2060" width="12.5703125" style="69" customWidth="1"/>
    <col min="2061" max="2061" width="12.85546875" style="69" customWidth="1"/>
    <col min="2062" max="2062" width="13.42578125" style="69" customWidth="1"/>
    <col min="2063" max="2304" width="9.140625" style="69"/>
    <col min="2305" max="2305" width="19.42578125" style="69" customWidth="1"/>
    <col min="2306" max="2306" width="16.140625" style="69" customWidth="1"/>
    <col min="2307" max="2307" width="18.42578125" style="69" customWidth="1"/>
    <col min="2308" max="2308" width="23" style="69" customWidth="1"/>
    <col min="2309" max="2309" width="18" style="69" customWidth="1"/>
    <col min="2310" max="2310" width="19.28515625" style="69" customWidth="1"/>
    <col min="2311" max="2311" width="11.85546875" style="69" customWidth="1"/>
    <col min="2312" max="2312" width="18.28515625" style="69" customWidth="1"/>
    <col min="2313" max="2313" width="16.28515625" style="69" customWidth="1"/>
    <col min="2314" max="2314" width="10.5703125" style="69" customWidth="1"/>
    <col min="2315" max="2315" width="13.5703125" style="69" customWidth="1"/>
    <col min="2316" max="2316" width="12.5703125" style="69" customWidth="1"/>
    <col min="2317" max="2317" width="12.85546875" style="69" customWidth="1"/>
    <col min="2318" max="2318" width="13.42578125" style="69" customWidth="1"/>
    <col min="2319" max="2560" width="9.140625" style="69"/>
    <col min="2561" max="2561" width="19.42578125" style="69" customWidth="1"/>
    <col min="2562" max="2562" width="16.140625" style="69" customWidth="1"/>
    <col min="2563" max="2563" width="18.42578125" style="69" customWidth="1"/>
    <col min="2564" max="2564" width="23" style="69" customWidth="1"/>
    <col min="2565" max="2565" width="18" style="69" customWidth="1"/>
    <col min="2566" max="2566" width="19.28515625" style="69" customWidth="1"/>
    <col min="2567" max="2567" width="11.85546875" style="69" customWidth="1"/>
    <col min="2568" max="2568" width="18.28515625" style="69" customWidth="1"/>
    <col min="2569" max="2569" width="16.28515625" style="69" customWidth="1"/>
    <col min="2570" max="2570" width="10.5703125" style="69" customWidth="1"/>
    <col min="2571" max="2571" width="13.5703125" style="69" customWidth="1"/>
    <col min="2572" max="2572" width="12.5703125" style="69" customWidth="1"/>
    <col min="2573" max="2573" width="12.85546875" style="69" customWidth="1"/>
    <col min="2574" max="2574" width="13.42578125" style="69" customWidth="1"/>
    <col min="2575" max="2816" width="9.140625" style="69"/>
    <col min="2817" max="2817" width="19.42578125" style="69" customWidth="1"/>
    <col min="2818" max="2818" width="16.140625" style="69" customWidth="1"/>
    <col min="2819" max="2819" width="18.42578125" style="69" customWidth="1"/>
    <col min="2820" max="2820" width="23" style="69" customWidth="1"/>
    <col min="2821" max="2821" width="18" style="69" customWidth="1"/>
    <col min="2822" max="2822" width="19.28515625" style="69" customWidth="1"/>
    <col min="2823" max="2823" width="11.85546875" style="69" customWidth="1"/>
    <col min="2824" max="2824" width="18.28515625" style="69" customWidth="1"/>
    <col min="2825" max="2825" width="16.28515625" style="69" customWidth="1"/>
    <col min="2826" max="2826" width="10.5703125" style="69" customWidth="1"/>
    <col min="2827" max="2827" width="13.5703125" style="69" customWidth="1"/>
    <col min="2828" max="2828" width="12.5703125" style="69" customWidth="1"/>
    <col min="2829" max="2829" width="12.85546875" style="69" customWidth="1"/>
    <col min="2830" max="2830" width="13.42578125" style="69" customWidth="1"/>
    <col min="2831" max="3072" width="9.140625" style="69"/>
    <col min="3073" max="3073" width="19.42578125" style="69" customWidth="1"/>
    <col min="3074" max="3074" width="16.140625" style="69" customWidth="1"/>
    <col min="3075" max="3075" width="18.42578125" style="69" customWidth="1"/>
    <col min="3076" max="3076" width="23" style="69" customWidth="1"/>
    <col min="3077" max="3077" width="18" style="69" customWidth="1"/>
    <col min="3078" max="3078" width="19.28515625" style="69" customWidth="1"/>
    <col min="3079" max="3079" width="11.85546875" style="69" customWidth="1"/>
    <col min="3080" max="3080" width="18.28515625" style="69" customWidth="1"/>
    <col min="3081" max="3081" width="16.28515625" style="69" customWidth="1"/>
    <col min="3082" max="3082" width="10.5703125" style="69" customWidth="1"/>
    <col min="3083" max="3083" width="13.5703125" style="69" customWidth="1"/>
    <col min="3084" max="3084" width="12.5703125" style="69" customWidth="1"/>
    <col min="3085" max="3085" width="12.85546875" style="69" customWidth="1"/>
    <col min="3086" max="3086" width="13.42578125" style="69" customWidth="1"/>
    <col min="3087" max="3328" width="9.140625" style="69"/>
    <col min="3329" max="3329" width="19.42578125" style="69" customWidth="1"/>
    <col min="3330" max="3330" width="16.140625" style="69" customWidth="1"/>
    <col min="3331" max="3331" width="18.42578125" style="69" customWidth="1"/>
    <col min="3332" max="3332" width="23" style="69" customWidth="1"/>
    <col min="3333" max="3333" width="18" style="69" customWidth="1"/>
    <col min="3334" max="3334" width="19.28515625" style="69" customWidth="1"/>
    <col min="3335" max="3335" width="11.85546875" style="69" customWidth="1"/>
    <col min="3336" max="3336" width="18.28515625" style="69" customWidth="1"/>
    <col min="3337" max="3337" width="16.28515625" style="69" customWidth="1"/>
    <col min="3338" max="3338" width="10.5703125" style="69" customWidth="1"/>
    <col min="3339" max="3339" width="13.5703125" style="69" customWidth="1"/>
    <col min="3340" max="3340" width="12.5703125" style="69" customWidth="1"/>
    <col min="3341" max="3341" width="12.85546875" style="69" customWidth="1"/>
    <col min="3342" max="3342" width="13.42578125" style="69" customWidth="1"/>
    <col min="3343" max="3584" width="9.140625" style="69"/>
    <col min="3585" max="3585" width="19.42578125" style="69" customWidth="1"/>
    <col min="3586" max="3586" width="16.140625" style="69" customWidth="1"/>
    <col min="3587" max="3587" width="18.42578125" style="69" customWidth="1"/>
    <col min="3588" max="3588" width="23" style="69" customWidth="1"/>
    <col min="3589" max="3589" width="18" style="69" customWidth="1"/>
    <col min="3590" max="3590" width="19.28515625" style="69" customWidth="1"/>
    <col min="3591" max="3591" width="11.85546875" style="69" customWidth="1"/>
    <col min="3592" max="3592" width="18.28515625" style="69" customWidth="1"/>
    <col min="3593" max="3593" width="16.28515625" style="69" customWidth="1"/>
    <col min="3594" max="3594" width="10.5703125" style="69" customWidth="1"/>
    <col min="3595" max="3595" width="13.5703125" style="69" customWidth="1"/>
    <col min="3596" max="3596" width="12.5703125" style="69" customWidth="1"/>
    <col min="3597" max="3597" width="12.85546875" style="69" customWidth="1"/>
    <col min="3598" max="3598" width="13.42578125" style="69" customWidth="1"/>
    <col min="3599" max="3840" width="9.140625" style="69"/>
    <col min="3841" max="3841" width="19.42578125" style="69" customWidth="1"/>
    <col min="3842" max="3842" width="16.140625" style="69" customWidth="1"/>
    <col min="3843" max="3843" width="18.42578125" style="69" customWidth="1"/>
    <col min="3844" max="3844" width="23" style="69" customWidth="1"/>
    <col min="3845" max="3845" width="18" style="69" customWidth="1"/>
    <col min="3846" max="3846" width="19.28515625" style="69" customWidth="1"/>
    <col min="3847" max="3847" width="11.85546875" style="69" customWidth="1"/>
    <col min="3848" max="3848" width="18.28515625" style="69" customWidth="1"/>
    <col min="3849" max="3849" width="16.28515625" style="69" customWidth="1"/>
    <col min="3850" max="3850" width="10.5703125" style="69" customWidth="1"/>
    <col min="3851" max="3851" width="13.5703125" style="69" customWidth="1"/>
    <col min="3852" max="3852" width="12.5703125" style="69" customWidth="1"/>
    <col min="3853" max="3853" width="12.85546875" style="69" customWidth="1"/>
    <col min="3854" max="3854" width="13.42578125" style="69" customWidth="1"/>
    <col min="3855" max="4096" width="9.140625" style="69"/>
    <col min="4097" max="4097" width="19.42578125" style="69" customWidth="1"/>
    <col min="4098" max="4098" width="16.140625" style="69" customWidth="1"/>
    <col min="4099" max="4099" width="18.42578125" style="69" customWidth="1"/>
    <col min="4100" max="4100" width="23" style="69" customWidth="1"/>
    <col min="4101" max="4101" width="18" style="69" customWidth="1"/>
    <col min="4102" max="4102" width="19.28515625" style="69" customWidth="1"/>
    <col min="4103" max="4103" width="11.85546875" style="69" customWidth="1"/>
    <col min="4104" max="4104" width="18.28515625" style="69" customWidth="1"/>
    <col min="4105" max="4105" width="16.28515625" style="69" customWidth="1"/>
    <col min="4106" max="4106" width="10.5703125" style="69" customWidth="1"/>
    <col min="4107" max="4107" width="13.5703125" style="69" customWidth="1"/>
    <col min="4108" max="4108" width="12.5703125" style="69" customWidth="1"/>
    <col min="4109" max="4109" width="12.85546875" style="69" customWidth="1"/>
    <col min="4110" max="4110" width="13.42578125" style="69" customWidth="1"/>
    <col min="4111" max="4352" width="9.140625" style="69"/>
    <col min="4353" max="4353" width="19.42578125" style="69" customWidth="1"/>
    <col min="4354" max="4354" width="16.140625" style="69" customWidth="1"/>
    <col min="4355" max="4355" width="18.42578125" style="69" customWidth="1"/>
    <col min="4356" max="4356" width="23" style="69" customWidth="1"/>
    <col min="4357" max="4357" width="18" style="69" customWidth="1"/>
    <col min="4358" max="4358" width="19.28515625" style="69" customWidth="1"/>
    <col min="4359" max="4359" width="11.85546875" style="69" customWidth="1"/>
    <col min="4360" max="4360" width="18.28515625" style="69" customWidth="1"/>
    <col min="4361" max="4361" width="16.28515625" style="69" customWidth="1"/>
    <col min="4362" max="4362" width="10.5703125" style="69" customWidth="1"/>
    <col min="4363" max="4363" width="13.5703125" style="69" customWidth="1"/>
    <col min="4364" max="4364" width="12.5703125" style="69" customWidth="1"/>
    <col min="4365" max="4365" width="12.85546875" style="69" customWidth="1"/>
    <col min="4366" max="4366" width="13.42578125" style="69" customWidth="1"/>
    <col min="4367" max="4608" width="9.140625" style="69"/>
    <col min="4609" max="4609" width="19.42578125" style="69" customWidth="1"/>
    <col min="4610" max="4610" width="16.140625" style="69" customWidth="1"/>
    <col min="4611" max="4611" width="18.42578125" style="69" customWidth="1"/>
    <col min="4612" max="4612" width="23" style="69" customWidth="1"/>
    <col min="4613" max="4613" width="18" style="69" customWidth="1"/>
    <col min="4614" max="4614" width="19.28515625" style="69" customWidth="1"/>
    <col min="4615" max="4615" width="11.85546875" style="69" customWidth="1"/>
    <col min="4616" max="4616" width="18.28515625" style="69" customWidth="1"/>
    <col min="4617" max="4617" width="16.28515625" style="69" customWidth="1"/>
    <col min="4618" max="4618" width="10.5703125" style="69" customWidth="1"/>
    <col min="4619" max="4619" width="13.5703125" style="69" customWidth="1"/>
    <col min="4620" max="4620" width="12.5703125" style="69" customWidth="1"/>
    <col min="4621" max="4621" width="12.85546875" style="69" customWidth="1"/>
    <col min="4622" max="4622" width="13.42578125" style="69" customWidth="1"/>
    <col min="4623" max="4864" width="9.140625" style="69"/>
    <col min="4865" max="4865" width="19.42578125" style="69" customWidth="1"/>
    <col min="4866" max="4866" width="16.140625" style="69" customWidth="1"/>
    <col min="4867" max="4867" width="18.42578125" style="69" customWidth="1"/>
    <col min="4868" max="4868" width="23" style="69" customWidth="1"/>
    <col min="4869" max="4869" width="18" style="69" customWidth="1"/>
    <col min="4870" max="4870" width="19.28515625" style="69" customWidth="1"/>
    <col min="4871" max="4871" width="11.85546875" style="69" customWidth="1"/>
    <col min="4872" max="4872" width="18.28515625" style="69" customWidth="1"/>
    <col min="4873" max="4873" width="16.28515625" style="69" customWidth="1"/>
    <col min="4874" max="4874" width="10.5703125" style="69" customWidth="1"/>
    <col min="4875" max="4875" width="13.5703125" style="69" customWidth="1"/>
    <col min="4876" max="4876" width="12.5703125" style="69" customWidth="1"/>
    <col min="4877" max="4877" width="12.85546875" style="69" customWidth="1"/>
    <col min="4878" max="4878" width="13.42578125" style="69" customWidth="1"/>
    <col min="4879" max="5120" width="9.140625" style="69"/>
    <col min="5121" max="5121" width="19.42578125" style="69" customWidth="1"/>
    <col min="5122" max="5122" width="16.140625" style="69" customWidth="1"/>
    <col min="5123" max="5123" width="18.42578125" style="69" customWidth="1"/>
    <col min="5124" max="5124" width="23" style="69" customWidth="1"/>
    <col min="5125" max="5125" width="18" style="69" customWidth="1"/>
    <col min="5126" max="5126" width="19.28515625" style="69" customWidth="1"/>
    <col min="5127" max="5127" width="11.85546875" style="69" customWidth="1"/>
    <col min="5128" max="5128" width="18.28515625" style="69" customWidth="1"/>
    <col min="5129" max="5129" width="16.28515625" style="69" customWidth="1"/>
    <col min="5130" max="5130" width="10.5703125" style="69" customWidth="1"/>
    <col min="5131" max="5131" width="13.5703125" style="69" customWidth="1"/>
    <col min="5132" max="5132" width="12.5703125" style="69" customWidth="1"/>
    <col min="5133" max="5133" width="12.85546875" style="69" customWidth="1"/>
    <col min="5134" max="5134" width="13.42578125" style="69" customWidth="1"/>
    <col min="5135" max="5376" width="9.140625" style="69"/>
    <col min="5377" max="5377" width="19.42578125" style="69" customWidth="1"/>
    <col min="5378" max="5378" width="16.140625" style="69" customWidth="1"/>
    <col min="5379" max="5379" width="18.42578125" style="69" customWidth="1"/>
    <col min="5380" max="5380" width="23" style="69" customWidth="1"/>
    <col min="5381" max="5381" width="18" style="69" customWidth="1"/>
    <col min="5382" max="5382" width="19.28515625" style="69" customWidth="1"/>
    <col min="5383" max="5383" width="11.85546875" style="69" customWidth="1"/>
    <col min="5384" max="5384" width="18.28515625" style="69" customWidth="1"/>
    <col min="5385" max="5385" width="16.28515625" style="69" customWidth="1"/>
    <col min="5386" max="5386" width="10.5703125" style="69" customWidth="1"/>
    <col min="5387" max="5387" width="13.5703125" style="69" customWidth="1"/>
    <col min="5388" max="5388" width="12.5703125" style="69" customWidth="1"/>
    <col min="5389" max="5389" width="12.85546875" style="69" customWidth="1"/>
    <col min="5390" max="5390" width="13.42578125" style="69" customWidth="1"/>
    <col min="5391" max="5632" width="9.140625" style="69"/>
    <col min="5633" max="5633" width="19.42578125" style="69" customWidth="1"/>
    <col min="5634" max="5634" width="16.140625" style="69" customWidth="1"/>
    <col min="5635" max="5635" width="18.42578125" style="69" customWidth="1"/>
    <col min="5636" max="5636" width="23" style="69" customWidth="1"/>
    <col min="5637" max="5637" width="18" style="69" customWidth="1"/>
    <col min="5638" max="5638" width="19.28515625" style="69" customWidth="1"/>
    <col min="5639" max="5639" width="11.85546875" style="69" customWidth="1"/>
    <col min="5640" max="5640" width="18.28515625" style="69" customWidth="1"/>
    <col min="5641" max="5641" width="16.28515625" style="69" customWidth="1"/>
    <col min="5642" max="5642" width="10.5703125" style="69" customWidth="1"/>
    <col min="5643" max="5643" width="13.5703125" style="69" customWidth="1"/>
    <col min="5644" max="5644" width="12.5703125" style="69" customWidth="1"/>
    <col min="5645" max="5645" width="12.85546875" style="69" customWidth="1"/>
    <col min="5646" max="5646" width="13.42578125" style="69" customWidth="1"/>
    <col min="5647" max="5888" width="9.140625" style="69"/>
    <col min="5889" max="5889" width="19.42578125" style="69" customWidth="1"/>
    <col min="5890" max="5890" width="16.140625" style="69" customWidth="1"/>
    <col min="5891" max="5891" width="18.42578125" style="69" customWidth="1"/>
    <col min="5892" max="5892" width="23" style="69" customWidth="1"/>
    <col min="5893" max="5893" width="18" style="69" customWidth="1"/>
    <col min="5894" max="5894" width="19.28515625" style="69" customWidth="1"/>
    <col min="5895" max="5895" width="11.85546875" style="69" customWidth="1"/>
    <col min="5896" max="5896" width="18.28515625" style="69" customWidth="1"/>
    <col min="5897" max="5897" width="16.28515625" style="69" customWidth="1"/>
    <col min="5898" max="5898" width="10.5703125" style="69" customWidth="1"/>
    <col min="5899" max="5899" width="13.5703125" style="69" customWidth="1"/>
    <col min="5900" max="5900" width="12.5703125" style="69" customWidth="1"/>
    <col min="5901" max="5901" width="12.85546875" style="69" customWidth="1"/>
    <col min="5902" max="5902" width="13.42578125" style="69" customWidth="1"/>
    <col min="5903" max="6144" width="9.140625" style="69"/>
    <col min="6145" max="6145" width="19.42578125" style="69" customWidth="1"/>
    <col min="6146" max="6146" width="16.140625" style="69" customWidth="1"/>
    <col min="6147" max="6147" width="18.42578125" style="69" customWidth="1"/>
    <col min="6148" max="6148" width="23" style="69" customWidth="1"/>
    <col min="6149" max="6149" width="18" style="69" customWidth="1"/>
    <col min="6150" max="6150" width="19.28515625" style="69" customWidth="1"/>
    <col min="6151" max="6151" width="11.85546875" style="69" customWidth="1"/>
    <col min="6152" max="6152" width="18.28515625" style="69" customWidth="1"/>
    <col min="6153" max="6153" width="16.28515625" style="69" customWidth="1"/>
    <col min="6154" max="6154" width="10.5703125" style="69" customWidth="1"/>
    <col min="6155" max="6155" width="13.5703125" style="69" customWidth="1"/>
    <col min="6156" max="6156" width="12.5703125" style="69" customWidth="1"/>
    <col min="6157" max="6157" width="12.85546875" style="69" customWidth="1"/>
    <col min="6158" max="6158" width="13.42578125" style="69" customWidth="1"/>
    <col min="6159" max="6400" width="9.140625" style="69"/>
    <col min="6401" max="6401" width="19.42578125" style="69" customWidth="1"/>
    <col min="6402" max="6402" width="16.140625" style="69" customWidth="1"/>
    <col min="6403" max="6403" width="18.42578125" style="69" customWidth="1"/>
    <col min="6404" max="6404" width="23" style="69" customWidth="1"/>
    <col min="6405" max="6405" width="18" style="69" customWidth="1"/>
    <col min="6406" max="6406" width="19.28515625" style="69" customWidth="1"/>
    <col min="6407" max="6407" width="11.85546875" style="69" customWidth="1"/>
    <col min="6408" max="6408" width="18.28515625" style="69" customWidth="1"/>
    <col min="6409" max="6409" width="16.28515625" style="69" customWidth="1"/>
    <col min="6410" max="6410" width="10.5703125" style="69" customWidth="1"/>
    <col min="6411" max="6411" width="13.5703125" style="69" customWidth="1"/>
    <col min="6412" max="6412" width="12.5703125" style="69" customWidth="1"/>
    <col min="6413" max="6413" width="12.85546875" style="69" customWidth="1"/>
    <col min="6414" max="6414" width="13.42578125" style="69" customWidth="1"/>
    <col min="6415" max="6656" width="9.140625" style="69"/>
    <col min="6657" max="6657" width="19.42578125" style="69" customWidth="1"/>
    <col min="6658" max="6658" width="16.140625" style="69" customWidth="1"/>
    <col min="6659" max="6659" width="18.42578125" style="69" customWidth="1"/>
    <col min="6660" max="6660" width="23" style="69" customWidth="1"/>
    <col min="6661" max="6661" width="18" style="69" customWidth="1"/>
    <col min="6662" max="6662" width="19.28515625" style="69" customWidth="1"/>
    <col min="6663" max="6663" width="11.85546875" style="69" customWidth="1"/>
    <col min="6664" max="6664" width="18.28515625" style="69" customWidth="1"/>
    <col min="6665" max="6665" width="16.28515625" style="69" customWidth="1"/>
    <col min="6666" max="6666" width="10.5703125" style="69" customWidth="1"/>
    <col min="6667" max="6667" width="13.5703125" style="69" customWidth="1"/>
    <col min="6668" max="6668" width="12.5703125" style="69" customWidth="1"/>
    <col min="6669" max="6669" width="12.85546875" style="69" customWidth="1"/>
    <col min="6670" max="6670" width="13.42578125" style="69" customWidth="1"/>
    <col min="6671" max="6912" width="9.140625" style="69"/>
    <col min="6913" max="6913" width="19.42578125" style="69" customWidth="1"/>
    <col min="6914" max="6914" width="16.140625" style="69" customWidth="1"/>
    <col min="6915" max="6915" width="18.42578125" style="69" customWidth="1"/>
    <col min="6916" max="6916" width="23" style="69" customWidth="1"/>
    <col min="6917" max="6917" width="18" style="69" customWidth="1"/>
    <col min="6918" max="6918" width="19.28515625" style="69" customWidth="1"/>
    <col min="6919" max="6919" width="11.85546875" style="69" customWidth="1"/>
    <col min="6920" max="6920" width="18.28515625" style="69" customWidth="1"/>
    <col min="6921" max="6921" width="16.28515625" style="69" customWidth="1"/>
    <col min="6922" max="6922" width="10.5703125" style="69" customWidth="1"/>
    <col min="6923" max="6923" width="13.5703125" style="69" customWidth="1"/>
    <col min="6924" max="6924" width="12.5703125" style="69" customWidth="1"/>
    <col min="6925" max="6925" width="12.85546875" style="69" customWidth="1"/>
    <col min="6926" max="6926" width="13.42578125" style="69" customWidth="1"/>
    <col min="6927" max="7168" width="9.140625" style="69"/>
    <col min="7169" max="7169" width="19.42578125" style="69" customWidth="1"/>
    <col min="7170" max="7170" width="16.140625" style="69" customWidth="1"/>
    <col min="7171" max="7171" width="18.42578125" style="69" customWidth="1"/>
    <col min="7172" max="7172" width="23" style="69" customWidth="1"/>
    <col min="7173" max="7173" width="18" style="69" customWidth="1"/>
    <col min="7174" max="7174" width="19.28515625" style="69" customWidth="1"/>
    <col min="7175" max="7175" width="11.85546875" style="69" customWidth="1"/>
    <col min="7176" max="7176" width="18.28515625" style="69" customWidth="1"/>
    <col min="7177" max="7177" width="16.28515625" style="69" customWidth="1"/>
    <col min="7178" max="7178" width="10.5703125" style="69" customWidth="1"/>
    <col min="7179" max="7179" width="13.5703125" style="69" customWidth="1"/>
    <col min="7180" max="7180" width="12.5703125" style="69" customWidth="1"/>
    <col min="7181" max="7181" width="12.85546875" style="69" customWidth="1"/>
    <col min="7182" max="7182" width="13.42578125" style="69" customWidth="1"/>
    <col min="7183" max="7424" width="9.140625" style="69"/>
    <col min="7425" max="7425" width="19.42578125" style="69" customWidth="1"/>
    <col min="7426" max="7426" width="16.140625" style="69" customWidth="1"/>
    <col min="7427" max="7427" width="18.42578125" style="69" customWidth="1"/>
    <col min="7428" max="7428" width="23" style="69" customWidth="1"/>
    <col min="7429" max="7429" width="18" style="69" customWidth="1"/>
    <col min="7430" max="7430" width="19.28515625" style="69" customWidth="1"/>
    <col min="7431" max="7431" width="11.85546875" style="69" customWidth="1"/>
    <col min="7432" max="7432" width="18.28515625" style="69" customWidth="1"/>
    <col min="7433" max="7433" width="16.28515625" style="69" customWidth="1"/>
    <col min="7434" max="7434" width="10.5703125" style="69" customWidth="1"/>
    <col min="7435" max="7435" width="13.5703125" style="69" customWidth="1"/>
    <col min="7436" max="7436" width="12.5703125" style="69" customWidth="1"/>
    <col min="7437" max="7437" width="12.85546875" style="69" customWidth="1"/>
    <col min="7438" max="7438" width="13.42578125" style="69" customWidth="1"/>
    <col min="7439" max="7680" width="9.140625" style="69"/>
    <col min="7681" max="7681" width="19.42578125" style="69" customWidth="1"/>
    <col min="7682" max="7682" width="16.140625" style="69" customWidth="1"/>
    <col min="7683" max="7683" width="18.42578125" style="69" customWidth="1"/>
    <col min="7684" max="7684" width="23" style="69" customWidth="1"/>
    <col min="7685" max="7685" width="18" style="69" customWidth="1"/>
    <col min="7686" max="7686" width="19.28515625" style="69" customWidth="1"/>
    <col min="7687" max="7687" width="11.85546875" style="69" customWidth="1"/>
    <col min="7688" max="7688" width="18.28515625" style="69" customWidth="1"/>
    <col min="7689" max="7689" width="16.28515625" style="69" customWidth="1"/>
    <col min="7690" max="7690" width="10.5703125" style="69" customWidth="1"/>
    <col min="7691" max="7691" width="13.5703125" style="69" customWidth="1"/>
    <col min="7692" max="7692" width="12.5703125" style="69" customWidth="1"/>
    <col min="7693" max="7693" width="12.85546875" style="69" customWidth="1"/>
    <col min="7694" max="7694" width="13.42578125" style="69" customWidth="1"/>
    <col min="7695" max="7936" width="9.140625" style="69"/>
    <col min="7937" max="7937" width="19.42578125" style="69" customWidth="1"/>
    <col min="7938" max="7938" width="16.140625" style="69" customWidth="1"/>
    <col min="7939" max="7939" width="18.42578125" style="69" customWidth="1"/>
    <col min="7940" max="7940" width="23" style="69" customWidth="1"/>
    <col min="7941" max="7941" width="18" style="69" customWidth="1"/>
    <col min="7942" max="7942" width="19.28515625" style="69" customWidth="1"/>
    <col min="7943" max="7943" width="11.85546875" style="69" customWidth="1"/>
    <col min="7944" max="7944" width="18.28515625" style="69" customWidth="1"/>
    <col min="7945" max="7945" width="16.28515625" style="69" customWidth="1"/>
    <col min="7946" max="7946" width="10.5703125" style="69" customWidth="1"/>
    <col min="7947" max="7947" width="13.5703125" style="69" customWidth="1"/>
    <col min="7948" max="7948" width="12.5703125" style="69" customWidth="1"/>
    <col min="7949" max="7949" width="12.85546875" style="69" customWidth="1"/>
    <col min="7950" max="7950" width="13.42578125" style="69" customWidth="1"/>
    <col min="7951" max="8192" width="9.140625" style="69"/>
    <col min="8193" max="8193" width="19.42578125" style="69" customWidth="1"/>
    <col min="8194" max="8194" width="16.140625" style="69" customWidth="1"/>
    <col min="8195" max="8195" width="18.42578125" style="69" customWidth="1"/>
    <col min="8196" max="8196" width="23" style="69" customWidth="1"/>
    <col min="8197" max="8197" width="18" style="69" customWidth="1"/>
    <col min="8198" max="8198" width="19.28515625" style="69" customWidth="1"/>
    <col min="8199" max="8199" width="11.85546875" style="69" customWidth="1"/>
    <col min="8200" max="8200" width="18.28515625" style="69" customWidth="1"/>
    <col min="8201" max="8201" width="16.28515625" style="69" customWidth="1"/>
    <col min="8202" max="8202" width="10.5703125" style="69" customWidth="1"/>
    <col min="8203" max="8203" width="13.5703125" style="69" customWidth="1"/>
    <col min="8204" max="8204" width="12.5703125" style="69" customWidth="1"/>
    <col min="8205" max="8205" width="12.85546875" style="69" customWidth="1"/>
    <col min="8206" max="8206" width="13.42578125" style="69" customWidth="1"/>
    <col min="8207" max="8448" width="9.140625" style="69"/>
    <col min="8449" max="8449" width="19.42578125" style="69" customWidth="1"/>
    <col min="8450" max="8450" width="16.140625" style="69" customWidth="1"/>
    <col min="8451" max="8451" width="18.42578125" style="69" customWidth="1"/>
    <col min="8452" max="8452" width="23" style="69" customWidth="1"/>
    <col min="8453" max="8453" width="18" style="69" customWidth="1"/>
    <col min="8454" max="8454" width="19.28515625" style="69" customWidth="1"/>
    <col min="8455" max="8455" width="11.85546875" style="69" customWidth="1"/>
    <col min="8456" max="8456" width="18.28515625" style="69" customWidth="1"/>
    <col min="8457" max="8457" width="16.28515625" style="69" customWidth="1"/>
    <col min="8458" max="8458" width="10.5703125" style="69" customWidth="1"/>
    <col min="8459" max="8459" width="13.5703125" style="69" customWidth="1"/>
    <col min="8460" max="8460" width="12.5703125" style="69" customWidth="1"/>
    <col min="8461" max="8461" width="12.85546875" style="69" customWidth="1"/>
    <col min="8462" max="8462" width="13.42578125" style="69" customWidth="1"/>
    <col min="8463" max="8704" width="9.140625" style="69"/>
    <col min="8705" max="8705" width="19.42578125" style="69" customWidth="1"/>
    <col min="8706" max="8706" width="16.140625" style="69" customWidth="1"/>
    <col min="8707" max="8707" width="18.42578125" style="69" customWidth="1"/>
    <col min="8708" max="8708" width="23" style="69" customWidth="1"/>
    <col min="8709" max="8709" width="18" style="69" customWidth="1"/>
    <col min="8710" max="8710" width="19.28515625" style="69" customWidth="1"/>
    <col min="8711" max="8711" width="11.85546875" style="69" customWidth="1"/>
    <col min="8712" max="8712" width="18.28515625" style="69" customWidth="1"/>
    <col min="8713" max="8713" width="16.28515625" style="69" customWidth="1"/>
    <col min="8714" max="8714" width="10.5703125" style="69" customWidth="1"/>
    <col min="8715" max="8715" width="13.5703125" style="69" customWidth="1"/>
    <col min="8716" max="8716" width="12.5703125" style="69" customWidth="1"/>
    <col min="8717" max="8717" width="12.85546875" style="69" customWidth="1"/>
    <col min="8718" max="8718" width="13.42578125" style="69" customWidth="1"/>
    <col min="8719" max="8960" width="9.140625" style="69"/>
    <col min="8961" max="8961" width="19.42578125" style="69" customWidth="1"/>
    <col min="8962" max="8962" width="16.140625" style="69" customWidth="1"/>
    <col min="8963" max="8963" width="18.42578125" style="69" customWidth="1"/>
    <col min="8964" max="8964" width="23" style="69" customWidth="1"/>
    <col min="8965" max="8965" width="18" style="69" customWidth="1"/>
    <col min="8966" max="8966" width="19.28515625" style="69" customWidth="1"/>
    <col min="8967" max="8967" width="11.85546875" style="69" customWidth="1"/>
    <col min="8968" max="8968" width="18.28515625" style="69" customWidth="1"/>
    <col min="8969" max="8969" width="16.28515625" style="69" customWidth="1"/>
    <col min="8970" max="8970" width="10.5703125" style="69" customWidth="1"/>
    <col min="8971" max="8971" width="13.5703125" style="69" customWidth="1"/>
    <col min="8972" max="8972" width="12.5703125" style="69" customWidth="1"/>
    <col min="8973" max="8973" width="12.85546875" style="69" customWidth="1"/>
    <col min="8974" max="8974" width="13.42578125" style="69" customWidth="1"/>
    <col min="8975" max="9216" width="9.140625" style="69"/>
    <col min="9217" max="9217" width="19.42578125" style="69" customWidth="1"/>
    <col min="9218" max="9218" width="16.140625" style="69" customWidth="1"/>
    <col min="9219" max="9219" width="18.42578125" style="69" customWidth="1"/>
    <col min="9220" max="9220" width="23" style="69" customWidth="1"/>
    <col min="9221" max="9221" width="18" style="69" customWidth="1"/>
    <col min="9222" max="9222" width="19.28515625" style="69" customWidth="1"/>
    <col min="9223" max="9223" width="11.85546875" style="69" customWidth="1"/>
    <col min="9224" max="9224" width="18.28515625" style="69" customWidth="1"/>
    <col min="9225" max="9225" width="16.28515625" style="69" customWidth="1"/>
    <col min="9226" max="9226" width="10.5703125" style="69" customWidth="1"/>
    <col min="9227" max="9227" width="13.5703125" style="69" customWidth="1"/>
    <col min="9228" max="9228" width="12.5703125" style="69" customWidth="1"/>
    <col min="9229" max="9229" width="12.85546875" style="69" customWidth="1"/>
    <col min="9230" max="9230" width="13.42578125" style="69" customWidth="1"/>
    <col min="9231" max="9472" width="9.140625" style="69"/>
    <col min="9473" max="9473" width="19.42578125" style="69" customWidth="1"/>
    <col min="9474" max="9474" width="16.140625" style="69" customWidth="1"/>
    <col min="9475" max="9475" width="18.42578125" style="69" customWidth="1"/>
    <col min="9476" max="9476" width="23" style="69" customWidth="1"/>
    <col min="9477" max="9477" width="18" style="69" customWidth="1"/>
    <col min="9478" max="9478" width="19.28515625" style="69" customWidth="1"/>
    <col min="9479" max="9479" width="11.85546875" style="69" customWidth="1"/>
    <col min="9480" max="9480" width="18.28515625" style="69" customWidth="1"/>
    <col min="9481" max="9481" width="16.28515625" style="69" customWidth="1"/>
    <col min="9482" max="9482" width="10.5703125" style="69" customWidth="1"/>
    <col min="9483" max="9483" width="13.5703125" style="69" customWidth="1"/>
    <col min="9484" max="9484" width="12.5703125" style="69" customWidth="1"/>
    <col min="9485" max="9485" width="12.85546875" style="69" customWidth="1"/>
    <col min="9486" max="9486" width="13.42578125" style="69" customWidth="1"/>
    <col min="9487" max="9728" width="9.140625" style="69"/>
    <col min="9729" max="9729" width="19.42578125" style="69" customWidth="1"/>
    <col min="9730" max="9730" width="16.140625" style="69" customWidth="1"/>
    <col min="9731" max="9731" width="18.42578125" style="69" customWidth="1"/>
    <col min="9732" max="9732" width="23" style="69" customWidth="1"/>
    <col min="9733" max="9733" width="18" style="69" customWidth="1"/>
    <col min="9734" max="9734" width="19.28515625" style="69" customWidth="1"/>
    <col min="9735" max="9735" width="11.85546875" style="69" customWidth="1"/>
    <col min="9736" max="9736" width="18.28515625" style="69" customWidth="1"/>
    <col min="9737" max="9737" width="16.28515625" style="69" customWidth="1"/>
    <col min="9738" max="9738" width="10.5703125" style="69" customWidth="1"/>
    <col min="9739" max="9739" width="13.5703125" style="69" customWidth="1"/>
    <col min="9740" max="9740" width="12.5703125" style="69" customWidth="1"/>
    <col min="9741" max="9741" width="12.85546875" style="69" customWidth="1"/>
    <col min="9742" max="9742" width="13.42578125" style="69" customWidth="1"/>
    <col min="9743" max="9984" width="9.140625" style="69"/>
    <col min="9985" max="9985" width="19.42578125" style="69" customWidth="1"/>
    <col min="9986" max="9986" width="16.140625" style="69" customWidth="1"/>
    <col min="9987" max="9987" width="18.42578125" style="69" customWidth="1"/>
    <col min="9988" max="9988" width="23" style="69" customWidth="1"/>
    <col min="9989" max="9989" width="18" style="69" customWidth="1"/>
    <col min="9990" max="9990" width="19.28515625" style="69" customWidth="1"/>
    <col min="9991" max="9991" width="11.85546875" style="69" customWidth="1"/>
    <col min="9992" max="9992" width="18.28515625" style="69" customWidth="1"/>
    <col min="9993" max="9993" width="16.28515625" style="69" customWidth="1"/>
    <col min="9994" max="9994" width="10.5703125" style="69" customWidth="1"/>
    <col min="9995" max="9995" width="13.5703125" style="69" customWidth="1"/>
    <col min="9996" max="9996" width="12.5703125" style="69" customWidth="1"/>
    <col min="9997" max="9997" width="12.85546875" style="69" customWidth="1"/>
    <col min="9998" max="9998" width="13.42578125" style="69" customWidth="1"/>
    <col min="9999" max="10240" width="9.140625" style="69"/>
    <col min="10241" max="10241" width="19.42578125" style="69" customWidth="1"/>
    <col min="10242" max="10242" width="16.140625" style="69" customWidth="1"/>
    <col min="10243" max="10243" width="18.42578125" style="69" customWidth="1"/>
    <col min="10244" max="10244" width="23" style="69" customWidth="1"/>
    <col min="10245" max="10245" width="18" style="69" customWidth="1"/>
    <col min="10246" max="10246" width="19.28515625" style="69" customWidth="1"/>
    <col min="10247" max="10247" width="11.85546875" style="69" customWidth="1"/>
    <col min="10248" max="10248" width="18.28515625" style="69" customWidth="1"/>
    <col min="10249" max="10249" width="16.28515625" style="69" customWidth="1"/>
    <col min="10250" max="10250" width="10.5703125" style="69" customWidth="1"/>
    <col min="10251" max="10251" width="13.5703125" style="69" customWidth="1"/>
    <col min="10252" max="10252" width="12.5703125" style="69" customWidth="1"/>
    <col min="10253" max="10253" width="12.85546875" style="69" customWidth="1"/>
    <col min="10254" max="10254" width="13.42578125" style="69" customWidth="1"/>
    <col min="10255" max="10496" width="9.140625" style="69"/>
    <col min="10497" max="10497" width="19.42578125" style="69" customWidth="1"/>
    <col min="10498" max="10498" width="16.140625" style="69" customWidth="1"/>
    <col min="10499" max="10499" width="18.42578125" style="69" customWidth="1"/>
    <col min="10500" max="10500" width="23" style="69" customWidth="1"/>
    <col min="10501" max="10501" width="18" style="69" customWidth="1"/>
    <col min="10502" max="10502" width="19.28515625" style="69" customWidth="1"/>
    <col min="10503" max="10503" width="11.85546875" style="69" customWidth="1"/>
    <col min="10504" max="10504" width="18.28515625" style="69" customWidth="1"/>
    <col min="10505" max="10505" width="16.28515625" style="69" customWidth="1"/>
    <col min="10506" max="10506" width="10.5703125" style="69" customWidth="1"/>
    <col min="10507" max="10507" width="13.5703125" style="69" customWidth="1"/>
    <col min="10508" max="10508" width="12.5703125" style="69" customWidth="1"/>
    <col min="10509" max="10509" width="12.85546875" style="69" customWidth="1"/>
    <col min="10510" max="10510" width="13.42578125" style="69" customWidth="1"/>
    <col min="10511" max="10752" width="9.140625" style="69"/>
    <col min="10753" max="10753" width="19.42578125" style="69" customWidth="1"/>
    <col min="10754" max="10754" width="16.140625" style="69" customWidth="1"/>
    <col min="10755" max="10755" width="18.42578125" style="69" customWidth="1"/>
    <col min="10756" max="10756" width="23" style="69" customWidth="1"/>
    <col min="10757" max="10757" width="18" style="69" customWidth="1"/>
    <col min="10758" max="10758" width="19.28515625" style="69" customWidth="1"/>
    <col min="10759" max="10759" width="11.85546875" style="69" customWidth="1"/>
    <col min="10760" max="10760" width="18.28515625" style="69" customWidth="1"/>
    <col min="10761" max="10761" width="16.28515625" style="69" customWidth="1"/>
    <col min="10762" max="10762" width="10.5703125" style="69" customWidth="1"/>
    <col min="10763" max="10763" width="13.5703125" style="69" customWidth="1"/>
    <col min="10764" max="10764" width="12.5703125" style="69" customWidth="1"/>
    <col min="10765" max="10765" width="12.85546875" style="69" customWidth="1"/>
    <col min="10766" max="10766" width="13.42578125" style="69" customWidth="1"/>
    <col min="10767" max="11008" width="9.140625" style="69"/>
    <col min="11009" max="11009" width="19.42578125" style="69" customWidth="1"/>
    <col min="11010" max="11010" width="16.140625" style="69" customWidth="1"/>
    <col min="11011" max="11011" width="18.42578125" style="69" customWidth="1"/>
    <col min="11012" max="11012" width="23" style="69" customWidth="1"/>
    <col min="11013" max="11013" width="18" style="69" customWidth="1"/>
    <col min="11014" max="11014" width="19.28515625" style="69" customWidth="1"/>
    <col min="11015" max="11015" width="11.85546875" style="69" customWidth="1"/>
    <col min="11016" max="11016" width="18.28515625" style="69" customWidth="1"/>
    <col min="11017" max="11017" width="16.28515625" style="69" customWidth="1"/>
    <col min="11018" max="11018" width="10.5703125" style="69" customWidth="1"/>
    <col min="11019" max="11019" width="13.5703125" style="69" customWidth="1"/>
    <col min="11020" max="11020" width="12.5703125" style="69" customWidth="1"/>
    <col min="11021" max="11021" width="12.85546875" style="69" customWidth="1"/>
    <col min="11022" max="11022" width="13.42578125" style="69" customWidth="1"/>
    <col min="11023" max="11264" width="9.140625" style="69"/>
    <col min="11265" max="11265" width="19.42578125" style="69" customWidth="1"/>
    <col min="11266" max="11266" width="16.140625" style="69" customWidth="1"/>
    <col min="11267" max="11267" width="18.42578125" style="69" customWidth="1"/>
    <col min="11268" max="11268" width="23" style="69" customWidth="1"/>
    <col min="11269" max="11269" width="18" style="69" customWidth="1"/>
    <col min="11270" max="11270" width="19.28515625" style="69" customWidth="1"/>
    <col min="11271" max="11271" width="11.85546875" style="69" customWidth="1"/>
    <col min="11272" max="11272" width="18.28515625" style="69" customWidth="1"/>
    <col min="11273" max="11273" width="16.28515625" style="69" customWidth="1"/>
    <col min="11274" max="11274" width="10.5703125" style="69" customWidth="1"/>
    <col min="11275" max="11275" width="13.5703125" style="69" customWidth="1"/>
    <col min="11276" max="11276" width="12.5703125" style="69" customWidth="1"/>
    <col min="11277" max="11277" width="12.85546875" style="69" customWidth="1"/>
    <col min="11278" max="11278" width="13.42578125" style="69" customWidth="1"/>
    <col min="11279" max="11520" width="9.140625" style="69"/>
    <col min="11521" max="11521" width="19.42578125" style="69" customWidth="1"/>
    <col min="11522" max="11522" width="16.140625" style="69" customWidth="1"/>
    <col min="11523" max="11523" width="18.42578125" style="69" customWidth="1"/>
    <col min="11524" max="11524" width="23" style="69" customWidth="1"/>
    <col min="11525" max="11525" width="18" style="69" customWidth="1"/>
    <col min="11526" max="11526" width="19.28515625" style="69" customWidth="1"/>
    <col min="11527" max="11527" width="11.85546875" style="69" customWidth="1"/>
    <col min="11528" max="11528" width="18.28515625" style="69" customWidth="1"/>
    <col min="11529" max="11529" width="16.28515625" style="69" customWidth="1"/>
    <col min="11530" max="11530" width="10.5703125" style="69" customWidth="1"/>
    <col min="11531" max="11531" width="13.5703125" style="69" customWidth="1"/>
    <col min="11532" max="11532" width="12.5703125" style="69" customWidth="1"/>
    <col min="11533" max="11533" width="12.85546875" style="69" customWidth="1"/>
    <col min="11534" max="11534" width="13.42578125" style="69" customWidth="1"/>
    <col min="11535" max="11776" width="9.140625" style="69"/>
    <col min="11777" max="11777" width="19.42578125" style="69" customWidth="1"/>
    <col min="11778" max="11778" width="16.140625" style="69" customWidth="1"/>
    <col min="11779" max="11779" width="18.42578125" style="69" customWidth="1"/>
    <col min="11780" max="11780" width="23" style="69" customWidth="1"/>
    <col min="11781" max="11781" width="18" style="69" customWidth="1"/>
    <col min="11782" max="11782" width="19.28515625" style="69" customWidth="1"/>
    <col min="11783" max="11783" width="11.85546875" style="69" customWidth="1"/>
    <col min="11784" max="11784" width="18.28515625" style="69" customWidth="1"/>
    <col min="11785" max="11785" width="16.28515625" style="69" customWidth="1"/>
    <col min="11786" max="11786" width="10.5703125" style="69" customWidth="1"/>
    <col min="11787" max="11787" width="13.5703125" style="69" customWidth="1"/>
    <col min="11788" max="11788" width="12.5703125" style="69" customWidth="1"/>
    <col min="11789" max="11789" width="12.85546875" style="69" customWidth="1"/>
    <col min="11790" max="11790" width="13.42578125" style="69" customWidth="1"/>
    <col min="11791" max="12032" width="9.140625" style="69"/>
    <col min="12033" max="12033" width="19.42578125" style="69" customWidth="1"/>
    <col min="12034" max="12034" width="16.140625" style="69" customWidth="1"/>
    <col min="12035" max="12035" width="18.42578125" style="69" customWidth="1"/>
    <col min="12036" max="12036" width="23" style="69" customWidth="1"/>
    <col min="12037" max="12037" width="18" style="69" customWidth="1"/>
    <col min="12038" max="12038" width="19.28515625" style="69" customWidth="1"/>
    <col min="12039" max="12039" width="11.85546875" style="69" customWidth="1"/>
    <col min="12040" max="12040" width="18.28515625" style="69" customWidth="1"/>
    <col min="12041" max="12041" width="16.28515625" style="69" customWidth="1"/>
    <col min="12042" max="12042" width="10.5703125" style="69" customWidth="1"/>
    <col min="12043" max="12043" width="13.5703125" style="69" customWidth="1"/>
    <col min="12044" max="12044" width="12.5703125" style="69" customWidth="1"/>
    <col min="12045" max="12045" width="12.85546875" style="69" customWidth="1"/>
    <col min="12046" max="12046" width="13.42578125" style="69" customWidth="1"/>
    <col min="12047" max="12288" width="9.140625" style="69"/>
    <col min="12289" max="12289" width="19.42578125" style="69" customWidth="1"/>
    <col min="12290" max="12290" width="16.140625" style="69" customWidth="1"/>
    <col min="12291" max="12291" width="18.42578125" style="69" customWidth="1"/>
    <col min="12292" max="12292" width="23" style="69" customWidth="1"/>
    <col min="12293" max="12293" width="18" style="69" customWidth="1"/>
    <col min="12294" max="12294" width="19.28515625" style="69" customWidth="1"/>
    <col min="12295" max="12295" width="11.85546875" style="69" customWidth="1"/>
    <col min="12296" max="12296" width="18.28515625" style="69" customWidth="1"/>
    <col min="12297" max="12297" width="16.28515625" style="69" customWidth="1"/>
    <col min="12298" max="12298" width="10.5703125" style="69" customWidth="1"/>
    <col min="12299" max="12299" width="13.5703125" style="69" customWidth="1"/>
    <col min="12300" max="12300" width="12.5703125" style="69" customWidth="1"/>
    <col min="12301" max="12301" width="12.85546875" style="69" customWidth="1"/>
    <col min="12302" max="12302" width="13.42578125" style="69" customWidth="1"/>
    <col min="12303" max="12544" width="9.140625" style="69"/>
    <col min="12545" max="12545" width="19.42578125" style="69" customWidth="1"/>
    <col min="12546" max="12546" width="16.140625" style="69" customWidth="1"/>
    <col min="12547" max="12547" width="18.42578125" style="69" customWidth="1"/>
    <col min="12548" max="12548" width="23" style="69" customWidth="1"/>
    <col min="12549" max="12549" width="18" style="69" customWidth="1"/>
    <col min="12550" max="12550" width="19.28515625" style="69" customWidth="1"/>
    <col min="12551" max="12551" width="11.85546875" style="69" customWidth="1"/>
    <col min="12552" max="12552" width="18.28515625" style="69" customWidth="1"/>
    <col min="12553" max="12553" width="16.28515625" style="69" customWidth="1"/>
    <col min="12554" max="12554" width="10.5703125" style="69" customWidth="1"/>
    <col min="12555" max="12555" width="13.5703125" style="69" customWidth="1"/>
    <col min="12556" max="12556" width="12.5703125" style="69" customWidth="1"/>
    <col min="12557" max="12557" width="12.85546875" style="69" customWidth="1"/>
    <col min="12558" max="12558" width="13.42578125" style="69" customWidth="1"/>
    <col min="12559" max="12800" width="9.140625" style="69"/>
    <col min="12801" max="12801" width="19.42578125" style="69" customWidth="1"/>
    <col min="12802" max="12802" width="16.140625" style="69" customWidth="1"/>
    <col min="12803" max="12803" width="18.42578125" style="69" customWidth="1"/>
    <col min="12804" max="12804" width="23" style="69" customWidth="1"/>
    <col min="12805" max="12805" width="18" style="69" customWidth="1"/>
    <col min="12806" max="12806" width="19.28515625" style="69" customWidth="1"/>
    <col min="12807" max="12807" width="11.85546875" style="69" customWidth="1"/>
    <col min="12808" max="12808" width="18.28515625" style="69" customWidth="1"/>
    <col min="12809" max="12809" width="16.28515625" style="69" customWidth="1"/>
    <col min="12810" max="12810" width="10.5703125" style="69" customWidth="1"/>
    <col min="12811" max="12811" width="13.5703125" style="69" customWidth="1"/>
    <col min="12812" max="12812" width="12.5703125" style="69" customWidth="1"/>
    <col min="12813" max="12813" width="12.85546875" style="69" customWidth="1"/>
    <col min="12814" max="12814" width="13.42578125" style="69" customWidth="1"/>
    <col min="12815" max="13056" width="9.140625" style="69"/>
    <col min="13057" max="13057" width="19.42578125" style="69" customWidth="1"/>
    <col min="13058" max="13058" width="16.140625" style="69" customWidth="1"/>
    <col min="13059" max="13059" width="18.42578125" style="69" customWidth="1"/>
    <col min="13060" max="13060" width="23" style="69" customWidth="1"/>
    <col min="13061" max="13061" width="18" style="69" customWidth="1"/>
    <col min="13062" max="13062" width="19.28515625" style="69" customWidth="1"/>
    <col min="13063" max="13063" width="11.85546875" style="69" customWidth="1"/>
    <col min="13064" max="13064" width="18.28515625" style="69" customWidth="1"/>
    <col min="13065" max="13065" width="16.28515625" style="69" customWidth="1"/>
    <col min="13066" max="13066" width="10.5703125" style="69" customWidth="1"/>
    <col min="13067" max="13067" width="13.5703125" style="69" customWidth="1"/>
    <col min="13068" max="13068" width="12.5703125" style="69" customWidth="1"/>
    <col min="13069" max="13069" width="12.85546875" style="69" customWidth="1"/>
    <col min="13070" max="13070" width="13.42578125" style="69" customWidth="1"/>
    <col min="13071" max="13312" width="9.140625" style="69"/>
    <col min="13313" max="13313" width="19.42578125" style="69" customWidth="1"/>
    <col min="13314" max="13314" width="16.140625" style="69" customWidth="1"/>
    <col min="13315" max="13315" width="18.42578125" style="69" customWidth="1"/>
    <col min="13316" max="13316" width="23" style="69" customWidth="1"/>
    <col min="13317" max="13317" width="18" style="69" customWidth="1"/>
    <col min="13318" max="13318" width="19.28515625" style="69" customWidth="1"/>
    <col min="13319" max="13319" width="11.85546875" style="69" customWidth="1"/>
    <col min="13320" max="13320" width="18.28515625" style="69" customWidth="1"/>
    <col min="13321" max="13321" width="16.28515625" style="69" customWidth="1"/>
    <col min="13322" max="13322" width="10.5703125" style="69" customWidth="1"/>
    <col min="13323" max="13323" width="13.5703125" style="69" customWidth="1"/>
    <col min="13324" max="13324" width="12.5703125" style="69" customWidth="1"/>
    <col min="13325" max="13325" width="12.85546875" style="69" customWidth="1"/>
    <col min="13326" max="13326" width="13.42578125" style="69" customWidth="1"/>
    <col min="13327" max="13568" width="9.140625" style="69"/>
    <col min="13569" max="13569" width="19.42578125" style="69" customWidth="1"/>
    <col min="13570" max="13570" width="16.140625" style="69" customWidth="1"/>
    <col min="13571" max="13571" width="18.42578125" style="69" customWidth="1"/>
    <col min="13572" max="13572" width="23" style="69" customWidth="1"/>
    <col min="13573" max="13573" width="18" style="69" customWidth="1"/>
    <col min="13574" max="13574" width="19.28515625" style="69" customWidth="1"/>
    <col min="13575" max="13575" width="11.85546875" style="69" customWidth="1"/>
    <col min="13576" max="13576" width="18.28515625" style="69" customWidth="1"/>
    <col min="13577" max="13577" width="16.28515625" style="69" customWidth="1"/>
    <col min="13578" max="13578" width="10.5703125" style="69" customWidth="1"/>
    <col min="13579" max="13579" width="13.5703125" style="69" customWidth="1"/>
    <col min="13580" max="13580" width="12.5703125" style="69" customWidth="1"/>
    <col min="13581" max="13581" width="12.85546875" style="69" customWidth="1"/>
    <col min="13582" max="13582" width="13.42578125" style="69" customWidth="1"/>
    <col min="13583" max="13824" width="9.140625" style="69"/>
    <col min="13825" max="13825" width="19.42578125" style="69" customWidth="1"/>
    <col min="13826" max="13826" width="16.140625" style="69" customWidth="1"/>
    <col min="13827" max="13827" width="18.42578125" style="69" customWidth="1"/>
    <col min="13828" max="13828" width="23" style="69" customWidth="1"/>
    <col min="13829" max="13829" width="18" style="69" customWidth="1"/>
    <col min="13830" max="13830" width="19.28515625" style="69" customWidth="1"/>
    <col min="13831" max="13831" width="11.85546875" style="69" customWidth="1"/>
    <col min="13832" max="13832" width="18.28515625" style="69" customWidth="1"/>
    <col min="13833" max="13833" width="16.28515625" style="69" customWidth="1"/>
    <col min="13834" max="13834" width="10.5703125" style="69" customWidth="1"/>
    <col min="13835" max="13835" width="13.5703125" style="69" customWidth="1"/>
    <col min="13836" max="13836" width="12.5703125" style="69" customWidth="1"/>
    <col min="13837" max="13837" width="12.85546875" style="69" customWidth="1"/>
    <col min="13838" max="13838" width="13.42578125" style="69" customWidth="1"/>
    <col min="13839" max="14080" width="9.140625" style="69"/>
    <col min="14081" max="14081" width="19.42578125" style="69" customWidth="1"/>
    <col min="14082" max="14082" width="16.140625" style="69" customWidth="1"/>
    <col min="14083" max="14083" width="18.42578125" style="69" customWidth="1"/>
    <col min="14084" max="14084" width="23" style="69" customWidth="1"/>
    <col min="14085" max="14085" width="18" style="69" customWidth="1"/>
    <col min="14086" max="14086" width="19.28515625" style="69" customWidth="1"/>
    <col min="14087" max="14087" width="11.85546875" style="69" customWidth="1"/>
    <col min="14088" max="14088" width="18.28515625" style="69" customWidth="1"/>
    <col min="14089" max="14089" width="16.28515625" style="69" customWidth="1"/>
    <col min="14090" max="14090" width="10.5703125" style="69" customWidth="1"/>
    <col min="14091" max="14091" width="13.5703125" style="69" customWidth="1"/>
    <col min="14092" max="14092" width="12.5703125" style="69" customWidth="1"/>
    <col min="14093" max="14093" width="12.85546875" style="69" customWidth="1"/>
    <col min="14094" max="14094" width="13.42578125" style="69" customWidth="1"/>
    <col min="14095" max="14336" width="9.140625" style="69"/>
    <col min="14337" max="14337" width="19.42578125" style="69" customWidth="1"/>
    <col min="14338" max="14338" width="16.140625" style="69" customWidth="1"/>
    <col min="14339" max="14339" width="18.42578125" style="69" customWidth="1"/>
    <col min="14340" max="14340" width="23" style="69" customWidth="1"/>
    <col min="14341" max="14341" width="18" style="69" customWidth="1"/>
    <col min="14342" max="14342" width="19.28515625" style="69" customWidth="1"/>
    <col min="14343" max="14343" width="11.85546875" style="69" customWidth="1"/>
    <col min="14344" max="14344" width="18.28515625" style="69" customWidth="1"/>
    <col min="14345" max="14345" width="16.28515625" style="69" customWidth="1"/>
    <col min="14346" max="14346" width="10.5703125" style="69" customWidth="1"/>
    <col min="14347" max="14347" width="13.5703125" style="69" customWidth="1"/>
    <col min="14348" max="14348" width="12.5703125" style="69" customWidth="1"/>
    <col min="14349" max="14349" width="12.85546875" style="69" customWidth="1"/>
    <col min="14350" max="14350" width="13.42578125" style="69" customWidth="1"/>
    <col min="14351" max="14592" width="9.140625" style="69"/>
    <col min="14593" max="14593" width="19.42578125" style="69" customWidth="1"/>
    <col min="14594" max="14594" width="16.140625" style="69" customWidth="1"/>
    <col min="14595" max="14595" width="18.42578125" style="69" customWidth="1"/>
    <col min="14596" max="14596" width="23" style="69" customWidth="1"/>
    <col min="14597" max="14597" width="18" style="69" customWidth="1"/>
    <col min="14598" max="14598" width="19.28515625" style="69" customWidth="1"/>
    <col min="14599" max="14599" width="11.85546875" style="69" customWidth="1"/>
    <col min="14600" max="14600" width="18.28515625" style="69" customWidth="1"/>
    <col min="14601" max="14601" width="16.28515625" style="69" customWidth="1"/>
    <col min="14602" max="14602" width="10.5703125" style="69" customWidth="1"/>
    <col min="14603" max="14603" width="13.5703125" style="69" customWidth="1"/>
    <col min="14604" max="14604" width="12.5703125" style="69" customWidth="1"/>
    <col min="14605" max="14605" width="12.85546875" style="69" customWidth="1"/>
    <col min="14606" max="14606" width="13.42578125" style="69" customWidth="1"/>
    <col min="14607" max="14848" width="9.140625" style="69"/>
    <col min="14849" max="14849" width="19.42578125" style="69" customWidth="1"/>
    <col min="14850" max="14850" width="16.140625" style="69" customWidth="1"/>
    <col min="14851" max="14851" width="18.42578125" style="69" customWidth="1"/>
    <col min="14852" max="14852" width="23" style="69" customWidth="1"/>
    <col min="14853" max="14853" width="18" style="69" customWidth="1"/>
    <col min="14854" max="14854" width="19.28515625" style="69" customWidth="1"/>
    <col min="14855" max="14855" width="11.85546875" style="69" customWidth="1"/>
    <col min="14856" max="14856" width="18.28515625" style="69" customWidth="1"/>
    <col min="14857" max="14857" width="16.28515625" style="69" customWidth="1"/>
    <col min="14858" max="14858" width="10.5703125" style="69" customWidth="1"/>
    <col min="14859" max="14859" width="13.5703125" style="69" customWidth="1"/>
    <col min="14860" max="14860" width="12.5703125" style="69" customWidth="1"/>
    <col min="14861" max="14861" width="12.85546875" style="69" customWidth="1"/>
    <col min="14862" max="14862" width="13.42578125" style="69" customWidth="1"/>
    <col min="14863" max="15104" width="9.140625" style="69"/>
    <col min="15105" max="15105" width="19.42578125" style="69" customWidth="1"/>
    <col min="15106" max="15106" width="16.140625" style="69" customWidth="1"/>
    <col min="15107" max="15107" width="18.42578125" style="69" customWidth="1"/>
    <col min="15108" max="15108" width="23" style="69" customWidth="1"/>
    <col min="15109" max="15109" width="18" style="69" customWidth="1"/>
    <col min="15110" max="15110" width="19.28515625" style="69" customWidth="1"/>
    <col min="15111" max="15111" width="11.85546875" style="69" customWidth="1"/>
    <col min="15112" max="15112" width="18.28515625" style="69" customWidth="1"/>
    <col min="15113" max="15113" width="16.28515625" style="69" customWidth="1"/>
    <col min="15114" max="15114" width="10.5703125" style="69" customWidth="1"/>
    <col min="15115" max="15115" width="13.5703125" style="69" customWidth="1"/>
    <col min="15116" max="15116" width="12.5703125" style="69" customWidth="1"/>
    <col min="15117" max="15117" width="12.85546875" style="69" customWidth="1"/>
    <col min="15118" max="15118" width="13.42578125" style="69" customWidth="1"/>
    <col min="15119" max="15360" width="9.140625" style="69"/>
    <col min="15361" max="15361" width="19.42578125" style="69" customWidth="1"/>
    <col min="15362" max="15362" width="16.140625" style="69" customWidth="1"/>
    <col min="15363" max="15363" width="18.42578125" style="69" customWidth="1"/>
    <col min="15364" max="15364" width="23" style="69" customWidth="1"/>
    <col min="15365" max="15365" width="18" style="69" customWidth="1"/>
    <col min="15366" max="15366" width="19.28515625" style="69" customWidth="1"/>
    <col min="15367" max="15367" width="11.85546875" style="69" customWidth="1"/>
    <col min="15368" max="15368" width="18.28515625" style="69" customWidth="1"/>
    <col min="15369" max="15369" width="16.28515625" style="69" customWidth="1"/>
    <col min="15370" max="15370" width="10.5703125" style="69" customWidth="1"/>
    <col min="15371" max="15371" width="13.5703125" style="69" customWidth="1"/>
    <col min="15372" max="15372" width="12.5703125" style="69" customWidth="1"/>
    <col min="15373" max="15373" width="12.85546875" style="69" customWidth="1"/>
    <col min="15374" max="15374" width="13.42578125" style="69" customWidth="1"/>
    <col min="15375" max="15616" width="9.140625" style="69"/>
    <col min="15617" max="15617" width="19.42578125" style="69" customWidth="1"/>
    <col min="15618" max="15618" width="16.140625" style="69" customWidth="1"/>
    <col min="15619" max="15619" width="18.42578125" style="69" customWidth="1"/>
    <col min="15620" max="15620" width="23" style="69" customWidth="1"/>
    <col min="15621" max="15621" width="18" style="69" customWidth="1"/>
    <col min="15622" max="15622" width="19.28515625" style="69" customWidth="1"/>
    <col min="15623" max="15623" width="11.85546875" style="69" customWidth="1"/>
    <col min="15624" max="15624" width="18.28515625" style="69" customWidth="1"/>
    <col min="15625" max="15625" width="16.28515625" style="69" customWidth="1"/>
    <col min="15626" max="15626" width="10.5703125" style="69" customWidth="1"/>
    <col min="15627" max="15627" width="13.5703125" style="69" customWidth="1"/>
    <col min="15628" max="15628" width="12.5703125" style="69" customWidth="1"/>
    <col min="15629" max="15629" width="12.85546875" style="69" customWidth="1"/>
    <col min="15630" max="15630" width="13.42578125" style="69" customWidth="1"/>
    <col min="15631" max="15872" width="9.140625" style="69"/>
    <col min="15873" max="15873" width="19.42578125" style="69" customWidth="1"/>
    <col min="15874" max="15874" width="16.140625" style="69" customWidth="1"/>
    <col min="15875" max="15875" width="18.42578125" style="69" customWidth="1"/>
    <col min="15876" max="15876" width="23" style="69" customWidth="1"/>
    <col min="15877" max="15877" width="18" style="69" customWidth="1"/>
    <col min="15878" max="15878" width="19.28515625" style="69" customWidth="1"/>
    <col min="15879" max="15879" width="11.85546875" style="69" customWidth="1"/>
    <col min="15880" max="15880" width="18.28515625" style="69" customWidth="1"/>
    <col min="15881" max="15881" width="16.28515625" style="69" customWidth="1"/>
    <col min="15882" max="15882" width="10.5703125" style="69" customWidth="1"/>
    <col min="15883" max="15883" width="13.5703125" style="69" customWidth="1"/>
    <col min="15884" max="15884" width="12.5703125" style="69" customWidth="1"/>
    <col min="15885" max="15885" width="12.85546875" style="69" customWidth="1"/>
    <col min="15886" max="15886" width="13.42578125" style="69" customWidth="1"/>
    <col min="15887" max="16128" width="9.140625" style="69"/>
    <col min="16129" max="16129" width="19.42578125" style="69" customWidth="1"/>
    <col min="16130" max="16130" width="16.140625" style="69" customWidth="1"/>
    <col min="16131" max="16131" width="18.42578125" style="69" customWidth="1"/>
    <col min="16132" max="16132" width="23" style="69" customWidth="1"/>
    <col min="16133" max="16133" width="18" style="69" customWidth="1"/>
    <col min="16134" max="16134" width="19.28515625" style="69" customWidth="1"/>
    <col min="16135" max="16135" width="11.85546875" style="69" customWidth="1"/>
    <col min="16136" max="16136" width="18.28515625" style="69" customWidth="1"/>
    <col min="16137" max="16137" width="16.28515625" style="69" customWidth="1"/>
    <col min="16138" max="16138" width="10.5703125" style="69" customWidth="1"/>
    <col min="16139" max="16139" width="13.5703125" style="69" customWidth="1"/>
    <col min="16140" max="16140" width="12.5703125" style="69" customWidth="1"/>
    <col min="16141" max="16141" width="12.85546875" style="69" customWidth="1"/>
    <col min="16142" max="16142" width="13.42578125" style="69" customWidth="1"/>
    <col min="16143" max="16384" width="9.140625" style="69"/>
  </cols>
  <sheetData>
    <row r="1" spans="1:14" ht="16.5" x14ac:dyDescent="0.25">
      <c r="A1" s="2"/>
      <c r="B1" s="2"/>
      <c r="C1" s="91"/>
      <c r="D1" s="2"/>
      <c r="E1" s="2"/>
      <c r="F1" s="2"/>
      <c r="G1" s="2"/>
      <c r="H1" s="2"/>
      <c r="I1" s="2"/>
      <c r="J1" s="2"/>
      <c r="K1" s="2"/>
      <c r="L1" s="289" t="s">
        <v>146</v>
      </c>
      <c r="M1" s="289"/>
      <c r="N1" s="289"/>
    </row>
    <row r="2" spans="1:14" ht="76.5" customHeight="1" x14ac:dyDescent="0.25">
      <c r="A2" s="2"/>
      <c r="B2" s="2"/>
      <c r="C2" s="2"/>
      <c r="D2" s="4"/>
      <c r="E2" s="4"/>
      <c r="F2" s="4"/>
      <c r="G2" s="2"/>
      <c r="H2" s="2"/>
      <c r="I2" s="2"/>
      <c r="J2" s="2"/>
      <c r="K2" s="2"/>
      <c r="L2" s="290" t="s">
        <v>177</v>
      </c>
      <c r="M2" s="290"/>
      <c r="N2" s="290"/>
    </row>
    <row r="3" spans="1:14" ht="15.75" x14ac:dyDescent="0.25">
      <c r="A3" s="291"/>
      <c r="B3" s="291"/>
      <c r="C3" s="291"/>
      <c r="D3" s="291"/>
      <c r="E3" s="291"/>
      <c r="F3" s="291"/>
      <c r="G3" s="2"/>
      <c r="H3" s="2"/>
      <c r="I3" s="2"/>
      <c r="J3" s="2"/>
      <c r="K3" s="2"/>
      <c r="L3" s="2"/>
      <c r="M3" s="2"/>
      <c r="N3" s="2"/>
    </row>
    <row r="4" spans="1:14" ht="96" customHeight="1" x14ac:dyDescent="0.2">
      <c r="A4" s="269" t="s">
        <v>147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</row>
    <row r="5" spans="1:14" ht="15.75" x14ac:dyDescent="0.25">
      <c r="A5" s="292"/>
      <c r="B5" s="292"/>
      <c r="C5" s="292"/>
      <c r="D5" s="292"/>
      <c r="E5" s="292"/>
      <c r="F5" s="292"/>
      <c r="G5" s="2"/>
      <c r="H5" s="2"/>
      <c r="I5" s="2"/>
      <c r="J5" s="2"/>
      <c r="K5" s="2"/>
      <c r="L5" s="2"/>
      <c r="M5" s="2"/>
      <c r="N5" s="2"/>
    </row>
    <row r="6" spans="1:14" ht="18.75" customHeight="1" x14ac:dyDescent="0.25">
      <c r="A6" s="258" t="s">
        <v>148</v>
      </c>
      <c r="B6" s="258" t="s">
        <v>149</v>
      </c>
      <c r="C6" s="222" t="s">
        <v>150</v>
      </c>
      <c r="D6" s="223"/>
      <c r="E6" s="224"/>
      <c r="F6" s="220" t="s">
        <v>151</v>
      </c>
      <c r="G6" s="220" t="s">
        <v>152</v>
      </c>
      <c r="H6" s="220" t="s">
        <v>153</v>
      </c>
      <c r="I6" s="236" t="s">
        <v>154</v>
      </c>
      <c r="J6" s="287" t="s">
        <v>155</v>
      </c>
      <c r="K6" s="287"/>
      <c r="L6" s="287"/>
      <c r="M6" s="287"/>
      <c r="N6" s="287"/>
    </row>
    <row r="7" spans="1:14" ht="45" customHeight="1" x14ac:dyDescent="0.2">
      <c r="A7" s="259"/>
      <c r="B7" s="259"/>
      <c r="C7" s="258" t="s">
        <v>156</v>
      </c>
      <c r="D7" s="258" t="s">
        <v>157</v>
      </c>
      <c r="E7" s="258" t="s">
        <v>158</v>
      </c>
      <c r="F7" s="220"/>
      <c r="G7" s="220"/>
      <c r="H7" s="220"/>
      <c r="I7" s="236"/>
      <c r="J7" s="288" t="s">
        <v>159</v>
      </c>
      <c r="K7" s="220" t="s">
        <v>160</v>
      </c>
      <c r="L7" s="220" t="s">
        <v>161</v>
      </c>
      <c r="M7" s="220" t="s">
        <v>162</v>
      </c>
      <c r="N7" s="220" t="s">
        <v>163</v>
      </c>
    </row>
    <row r="8" spans="1:14" ht="129" customHeight="1" x14ac:dyDescent="0.2">
      <c r="A8" s="260"/>
      <c r="B8" s="260"/>
      <c r="C8" s="260"/>
      <c r="D8" s="260"/>
      <c r="E8" s="260"/>
      <c r="F8" s="220"/>
      <c r="G8" s="220"/>
      <c r="H8" s="220"/>
      <c r="I8" s="236"/>
      <c r="J8" s="288"/>
      <c r="K8" s="220"/>
      <c r="L8" s="220"/>
      <c r="M8" s="220"/>
      <c r="N8" s="220"/>
    </row>
    <row r="9" spans="1:14" ht="15.75" x14ac:dyDescent="0.25">
      <c r="A9" s="19">
        <v>1</v>
      </c>
      <c r="B9" s="19">
        <v>2</v>
      </c>
      <c r="C9" s="92">
        <v>3</v>
      </c>
      <c r="D9" s="92">
        <v>4</v>
      </c>
      <c r="E9" s="92">
        <v>5</v>
      </c>
      <c r="F9" s="19">
        <v>6</v>
      </c>
      <c r="G9" s="93">
        <v>7</v>
      </c>
      <c r="H9" s="93">
        <v>8</v>
      </c>
      <c r="I9" s="93">
        <v>9</v>
      </c>
      <c r="J9" s="94">
        <v>10</v>
      </c>
      <c r="K9" s="94">
        <v>11</v>
      </c>
      <c r="L9" s="94">
        <v>12</v>
      </c>
      <c r="M9" s="94">
        <v>13</v>
      </c>
      <c r="N9" s="94">
        <v>14</v>
      </c>
    </row>
    <row r="10" spans="1:14" ht="15.75" x14ac:dyDescent="0.25">
      <c r="A10" s="236" t="s">
        <v>178</v>
      </c>
      <c r="B10" s="236"/>
      <c r="C10" s="95"/>
      <c r="D10" s="96"/>
      <c r="E10" s="96"/>
      <c r="F10" s="97"/>
      <c r="G10" s="97"/>
      <c r="H10" s="97"/>
      <c r="I10" s="97"/>
      <c r="J10" s="97"/>
      <c r="K10" s="97"/>
      <c r="L10" s="97"/>
      <c r="M10" s="97"/>
      <c r="N10" s="97"/>
    </row>
    <row r="11" spans="1:14" ht="15.75" x14ac:dyDescent="0.25">
      <c r="A11" s="236"/>
      <c r="B11" s="236"/>
      <c r="C11" s="98"/>
      <c r="D11" s="99"/>
      <c r="E11" s="99"/>
      <c r="F11" s="97"/>
      <c r="G11" s="97"/>
      <c r="H11" s="97"/>
      <c r="I11" s="97"/>
      <c r="J11" s="97"/>
      <c r="K11" s="97"/>
      <c r="L11" s="97"/>
      <c r="M11" s="97"/>
      <c r="N11" s="97"/>
    </row>
    <row r="12" spans="1:14" ht="15.75" x14ac:dyDescent="0.25">
      <c r="A12" s="236"/>
      <c r="B12" s="236"/>
      <c r="C12" s="98"/>
      <c r="D12" s="99"/>
      <c r="E12" s="99"/>
      <c r="F12" s="97"/>
      <c r="G12" s="97"/>
      <c r="H12" s="97"/>
      <c r="I12" s="97"/>
      <c r="J12" s="97"/>
      <c r="K12" s="97"/>
      <c r="L12" s="97"/>
      <c r="M12" s="97"/>
      <c r="N12" s="97"/>
    </row>
    <row r="13" spans="1:14" ht="15.75" x14ac:dyDescent="0.25">
      <c r="A13" s="236"/>
      <c r="B13" s="236"/>
      <c r="C13" s="98"/>
      <c r="D13" s="99"/>
      <c r="E13" s="99"/>
      <c r="F13" s="97"/>
      <c r="G13" s="97"/>
      <c r="H13" s="97"/>
      <c r="I13" s="97"/>
      <c r="J13" s="97"/>
      <c r="K13" s="97"/>
      <c r="L13" s="97"/>
      <c r="M13" s="97"/>
      <c r="N13" s="97"/>
    </row>
    <row r="14" spans="1:14" ht="88.5" customHeight="1" x14ac:dyDescent="0.25">
      <c r="A14" s="236"/>
      <c r="B14" s="236"/>
      <c r="C14" s="100"/>
      <c r="D14" s="101"/>
      <c r="E14" s="101"/>
      <c r="F14" s="97"/>
      <c r="G14" s="97"/>
      <c r="H14" s="97"/>
      <c r="I14" s="97"/>
      <c r="J14" s="97"/>
      <c r="K14" s="97"/>
      <c r="L14" s="97"/>
      <c r="M14" s="97"/>
      <c r="N14" s="97"/>
    </row>
    <row r="15" spans="1:14" s="34" customFormat="1" ht="16.5" x14ac:dyDescent="0.25"/>
    <row r="16" spans="1:14" s="34" customFormat="1" ht="16.5" x14ac:dyDescent="0.25"/>
    <row r="17" spans="1:14" s="34" customFormat="1" ht="33.75" customHeight="1" x14ac:dyDescent="0.25">
      <c r="A17" s="277" t="s">
        <v>114</v>
      </c>
      <c r="B17" s="277"/>
      <c r="C17" s="277"/>
      <c r="D17" s="277"/>
      <c r="E17" s="277"/>
      <c r="L17" s="286" t="s">
        <v>49</v>
      </c>
      <c r="M17" s="286"/>
      <c r="N17" s="286"/>
    </row>
    <row r="18" spans="1:14" s="34" customFormat="1" ht="16.5" x14ac:dyDescent="0.25"/>
    <row r="19" spans="1:14" s="34" customFormat="1" ht="16.5" x14ac:dyDescent="0.25"/>
  </sheetData>
  <mergeCells count="24">
    <mergeCell ref="C6:E6"/>
    <mergeCell ref="F6:F8"/>
    <mergeCell ref="N7:N8"/>
    <mergeCell ref="A4:N4"/>
    <mergeCell ref="L1:N1"/>
    <mergeCell ref="L2:N2"/>
    <mergeCell ref="A3:F3"/>
    <mergeCell ref="A5:F5"/>
    <mergeCell ref="A10:B14"/>
    <mergeCell ref="A17:E17"/>
    <mergeCell ref="L17:N17"/>
    <mergeCell ref="H6:H8"/>
    <mergeCell ref="I6:I8"/>
    <mergeCell ref="J6:N6"/>
    <mergeCell ref="C7:C8"/>
    <mergeCell ref="D7:D8"/>
    <mergeCell ref="E7:E8"/>
    <mergeCell ref="J7:J8"/>
    <mergeCell ref="K7:K8"/>
    <mergeCell ref="L7:L8"/>
    <mergeCell ref="M7:M8"/>
    <mergeCell ref="G6:G8"/>
    <mergeCell ref="A6:A8"/>
    <mergeCell ref="B6:B8"/>
  </mergeCells>
  <pageMargins left="0.31496062992125984" right="0.31496062992125984" top="0.35433070866141736" bottom="0.35433070866141736" header="0.31496062992125984" footer="0.31496062992125984"/>
  <pageSetup paperSize="9" scale="6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view="pageBreakPreview" zoomScale="60" zoomScaleNormal="75" workbookViewId="0">
      <selection activeCell="A4" sqref="A4:N4"/>
    </sheetView>
  </sheetViews>
  <sheetFormatPr defaultRowHeight="12.75" x14ac:dyDescent="0.2"/>
  <cols>
    <col min="1" max="1" width="20.42578125" style="69" customWidth="1"/>
    <col min="2" max="3" width="16.85546875" style="69" customWidth="1"/>
    <col min="4" max="4" width="23.7109375" style="69" customWidth="1"/>
    <col min="5" max="5" width="18.140625" style="69" customWidth="1"/>
    <col min="6" max="6" width="16.7109375" style="69" customWidth="1"/>
    <col min="7" max="7" width="11.7109375" style="69" customWidth="1"/>
    <col min="8" max="8" width="17.140625" style="69" customWidth="1"/>
    <col min="9" max="9" width="24" style="69" customWidth="1"/>
    <col min="10" max="10" width="14.140625" style="69" customWidth="1"/>
    <col min="11" max="11" width="13.42578125" style="69" customWidth="1"/>
    <col min="12" max="12" width="13" style="69" customWidth="1"/>
    <col min="13" max="13" width="13.42578125" style="69" customWidth="1"/>
    <col min="14" max="14" width="12.140625" style="69" customWidth="1"/>
    <col min="15" max="256" width="9.140625" style="69"/>
    <col min="257" max="257" width="18.5703125" style="69" customWidth="1"/>
    <col min="258" max="259" width="16.85546875" style="69" customWidth="1"/>
    <col min="260" max="260" width="22.5703125" style="69" customWidth="1"/>
    <col min="261" max="261" width="18.140625" style="69" customWidth="1"/>
    <col min="262" max="262" width="16.7109375" style="69" customWidth="1"/>
    <col min="263" max="263" width="11.7109375" style="69" customWidth="1"/>
    <col min="264" max="264" width="17.140625" style="69" customWidth="1"/>
    <col min="265" max="265" width="22.28515625" style="69" customWidth="1"/>
    <col min="266" max="266" width="9.140625" style="69"/>
    <col min="267" max="267" width="9.42578125" style="69" customWidth="1"/>
    <col min="268" max="268" width="13" style="69" customWidth="1"/>
    <col min="269" max="269" width="9.140625" style="69"/>
    <col min="270" max="270" width="14.28515625" style="69" customWidth="1"/>
    <col min="271" max="512" width="9.140625" style="69"/>
    <col min="513" max="513" width="18.5703125" style="69" customWidth="1"/>
    <col min="514" max="515" width="16.85546875" style="69" customWidth="1"/>
    <col min="516" max="516" width="22.5703125" style="69" customWidth="1"/>
    <col min="517" max="517" width="18.140625" style="69" customWidth="1"/>
    <col min="518" max="518" width="16.7109375" style="69" customWidth="1"/>
    <col min="519" max="519" width="11.7109375" style="69" customWidth="1"/>
    <col min="520" max="520" width="17.140625" style="69" customWidth="1"/>
    <col min="521" max="521" width="22.28515625" style="69" customWidth="1"/>
    <col min="522" max="522" width="9.140625" style="69"/>
    <col min="523" max="523" width="9.42578125" style="69" customWidth="1"/>
    <col min="524" max="524" width="13" style="69" customWidth="1"/>
    <col min="525" max="525" width="9.140625" style="69"/>
    <col min="526" max="526" width="14.28515625" style="69" customWidth="1"/>
    <col min="527" max="768" width="9.140625" style="69"/>
    <col min="769" max="769" width="18.5703125" style="69" customWidth="1"/>
    <col min="770" max="771" width="16.85546875" style="69" customWidth="1"/>
    <col min="772" max="772" width="22.5703125" style="69" customWidth="1"/>
    <col min="773" max="773" width="18.140625" style="69" customWidth="1"/>
    <col min="774" max="774" width="16.7109375" style="69" customWidth="1"/>
    <col min="775" max="775" width="11.7109375" style="69" customWidth="1"/>
    <col min="776" max="776" width="17.140625" style="69" customWidth="1"/>
    <col min="777" max="777" width="22.28515625" style="69" customWidth="1"/>
    <col min="778" max="778" width="9.140625" style="69"/>
    <col min="779" max="779" width="9.42578125" style="69" customWidth="1"/>
    <col min="780" max="780" width="13" style="69" customWidth="1"/>
    <col min="781" max="781" width="9.140625" style="69"/>
    <col min="782" max="782" width="14.28515625" style="69" customWidth="1"/>
    <col min="783" max="1024" width="9.140625" style="69"/>
    <col min="1025" max="1025" width="18.5703125" style="69" customWidth="1"/>
    <col min="1026" max="1027" width="16.85546875" style="69" customWidth="1"/>
    <col min="1028" max="1028" width="22.5703125" style="69" customWidth="1"/>
    <col min="1029" max="1029" width="18.140625" style="69" customWidth="1"/>
    <col min="1030" max="1030" width="16.7109375" style="69" customWidth="1"/>
    <col min="1031" max="1031" width="11.7109375" style="69" customWidth="1"/>
    <col min="1032" max="1032" width="17.140625" style="69" customWidth="1"/>
    <col min="1033" max="1033" width="22.28515625" style="69" customWidth="1"/>
    <col min="1034" max="1034" width="9.140625" style="69"/>
    <col min="1035" max="1035" width="9.42578125" style="69" customWidth="1"/>
    <col min="1036" max="1036" width="13" style="69" customWidth="1"/>
    <col min="1037" max="1037" width="9.140625" style="69"/>
    <col min="1038" max="1038" width="14.28515625" style="69" customWidth="1"/>
    <col min="1039" max="1280" width="9.140625" style="69"/>
    <col min="1281" max="1281" width="18.5703125" style="69" customWidth="1"/>
    <col min="1282" max="1283" width="16.85546875" style="69" customWidth="1"/>
    <col min="1284" max="1284" width="22.5703125" style="69" customWidth="1"/>
    <col min="1285" max="1285" width="18.140625" style="69" customWidth="1"/>
    <col min="1286" max="1286" width="16.7109375" style="69" customWidth="1"/>
    <col min="1287" max="1287" width="11.7109375" style="69" customWidth="1"/>
    <col min="1288" max="1288" width="17.140625" style="69" customWidth="1"/>
    <col min="1289" max="1289" width="22.28515625" style="69" customWidth="1"/>
    <col min="1290" max="1290" width="9.140625" style="69"/>
    <col min="1291" max="1291" width="9.42578125" style="69" customWidth="1"/>
    <col min="1292" max="1292" width="13" style="69" customWidth="1"/>
    <col min="1293" max="1293" width="9.140625" style="69"/>
    <col min="1294" max="1294" width="14.28515625" style="69" customWidth="1"/>
    <col min="1295" max="1536" width="9.140625" style="69"/>
    <col min="1537" max="1537" width="18.5703125" style="69" customWidth="1"/>
    <col min="1538" max="1539" width="16.85546875" style="69" customWidth="1"/>
    <col min="1540" max="1540" width="22.5703125" style="69" customWidth="1"/>
    <col min="1541" max="1541" width="18.140625" style="69" customWidth="1"/>
    <col min="1542" max="1542" width="16.7109375" style="69" customWidth="1"/>
    <col min="1543" max="1543" width="11.7109375" style="69" customWidth="1"/>
    <col min="1544" max="1544" width="17.140625" style="69" customWidth="1"/>
    <col min="1545" max="1545" width="22.28515625" style="69" customWidth="1"/>
    <col min="1546" max="1546" width="9.140625" style="69"/>
    <col min="1547" max="1547" width="9.42578125" style="69" customWidth="1"/>
    <col min="1548" max="1548" width="13" style="69" customWidth="1"/>
    <col min="1549" max="1549" width="9.140625" style="69"/>
    <col min="1550" max="1550" width="14.28515625" style="69" customWidth="1"/>
    <col min="1551" max="1792" width="9.140625" style="69"/>
    <col min="1793" max="1793" width="18.5703125" style="69" customWidth="1"/>
    <col min="1794" max="1795" width="16.85546875" style="69" customWidth="1"/>
    <col min="1796" max="1796" width="22.5703125" style="69" customWidth="1"/>
    <col min="1797" max="1797" width="18.140625" style="69" customWidth="1"/>
    <col min="1798" max="1798" width="16.7109375" style="69" customWidth="1"/>
    <col min="1799" max="1799" width="11.7109375" style="69" customWidth="1"/>
    <col min="1800" max="1800" width="17.140625" style="69" customWidth="1"/>
    <col min="1801" max="1801" width="22.28515625" style="69" customWidth="1"/>
    <col min="1802" max="1802" width="9.140625" style="69"/>
    <col min="1803" max="1803" width="9.42578125" style="69" customWidth="1"/>
    <col min="1804" max="1804" width="13" style="69" customWidth="1"/>
    <col min="1805" max="1805" width="9.140625" style="69"/>
    <col min="1806" max="1806" width="14.28515625" style="69" customWidth="1"/>
    <col min="1807" max="2048" width="9.140625" style="69"/>
    <col min="2049" max="2049" width="18.5703125" style="69" customWidth="1"/>
    <col min="2050" max="2051" width="16.85546875" style="69" customWidth="1"/>
    <col min="2052" max="2052" width="22.5703125" style="69" customWidth="1"/>
    <col min="2053" max="2053" width="18.140625" style="69" customWidth="1"/>
    <col min="2054" max="2054" width="16.7109375" style="69" customWidth="1"/>
    <col min="2055" max="2055" width="11.7109375" style="69" customWidth="1"/>
    <col min="2056" max="2056" width="17.140625" style="69" customWidth="1"/>
    <col min="2057" max="2057" width="22.28515625" style="69" customWidth="1"/>
    <col min="2058" max="2058" width="9.140625" style="69"/>
    <col min="2059" max="2059" width="9.42578125" style="69" customWidth="1"/>
    <col min="2060" max="2060" width="13" style="69" customWidth="1"/>
    <col min="2061" max="2061" width="9.140625" style="69"/>
    <col min="2062" max="2062" width="14.28515625" style="69" customWidth="1"/>
    <col min="2063" max="2304" width="9.140625" style="69"/>
    <col min="2305" max="2305" width="18.5703125" style="69" customWidth="1"/>
    <col min="2306" max="2307" width="16.85546875" style="69" customWidth="1"/>
    <col min="2308" max="2308" width="22.5703125" style="69" customWidth="1"/>
    <col min="2309" max="2309" width="18.140625" style="69" customWidth="1"/>
    <col min="2310" max="2310" width="16.7109375" style="69" customWidth="1"/>
    <col min="2311" max="2311" width="11.7109375" style="69" customWidth="1"/>
    <col min="2312" max="2312" width="17.140625" style="69" customWidth="1"/>
    <col min="2313" max="2313" width="22.28515625" style="69" customWidth="1"/>
    <col min="2314" max="2314" width="9.140625" style="69"/>
    <col min="2315" max="2315" width="9.42578125" style="69" customWidth="1"/>
    <col min="2316" max="2316" width="13" style="69" customWidth="1"/>
    <col min="2317" max="2317" width="9.140625" style="69"/>
    <col min="2318" max="2318" width="14.28515625" style="69" customWidth="1"/>
    <col min="2319" max="2560" width="9.140625" style="69"/>
    <col min="2561" max="2561" width="18.5703125" style="69" customWidth="1"/>
    <col min="2562" max="2563" width="16.85546875" style="69" customWidth="1"/>
    <col min="2564" max="2564" width="22.5703125" style="69" customWidth="1"/>
    <col min="2565" max="2565" width="18.140625" style="69" customWidth="1"/>
    <col min="2566" max="2566" width="16.7109375" style="69" customWidth="1"/>
    <col min="2567" max="2567" width="11.7109375" style="69" customWidth="1"/>
    <col min="2568" max="2568" width="17.140625" style="69" customWidth="1"/>
    <col min="2569" max="2569" width="22.28515625" style="69" customWidth="1"/>
    <col min="2570" max="2570" width="9.140625" style="69"/>
    <col min="2571" max="2571" width="9.42578125" style="69" customWidth="1"/>
    <col min="2572" max="2572" width="13" style="69" customWidth="1"/>
    <col min="2573" max="2573" width="9.140625" style="69"/>
    <col min="2574" max="2574" width="14.28515625" style="69" customWidth="1"/>
    <col min="2575" max="2816" width="9.140625" style="69"/>
    <col min="2817" max="2817" width="18.5703125" style="69" customWidth="1"/>
    <col min="2818" max="2819" width="16.85546875" style="69" customWidth="1"/>
    <col min="2820" max="2820" width="22.5703125" style="69" customWidth="1"/>
    <col min="2821" max="2821" width="18.140625" style="69" customWidth="1"/>
    <col min="2822" max="2822" width="16.7109375" style="69" customWidth="1"/>
    <col min="2823" max="2823" width="11.7109375" style="69" customWidth="1"/>
    <col min="2824" max="2824" width="17.140625" style="69" customWidth="1"/>
    <col min="2825" max="2825" width="22.28515625" style="69" customWidth="1"/>
    <col min="2826" max="2826" width="9.140625" style="69"/>
    <col min="2827" max="2827" width="9.42578125" style="69" customWidth="1"/>
    <col min="2828" max="2828" width="13" style="69" customWidth="1"/>
    <col min="2829" max="2829" width="9.140625" style="69"/>
    <col min="2830" max="2830" width="14.28515625" style="69" customWidth="1"/>
    <col min="2831" max="3072" width="9.140625" style="69"/>
    <col min="3073" max="3073" width="18.5703125" style="69" customWidth="1"/>
    <col min="3074" max="3075" width="16.85546875" style="69" customWidth="1"/>
    <col min="3076" max="3076" width="22.5703125" style="69" customWidth="1"/>
    <col min="3077" max="3077" width="18.140625" style="69" customWidth="1"/>
    <col min="3078" max="3078" width="16.7109375" style="69" customWidth="1"/>
    <col min="3079" max="3079" width="11.7109375" style="69" customWidth="1"/>
    <col min="3080" max="3080" width="17.140625" style="69" customWidth="1"/>
    <col min="3081" max="3081" width="22.28515625" style="69" customWidth="1"/>
    <col min="3082" max="3082" width="9.140625" style="69"/>
    <col min="3083" max="3083" width="9.42578125" style="69" customWidth="1"/>
    <col min="3084" max="3084" width="13" style="69" customWidth="1"/>
    <col min="3085" max="3085" width="9.140625" style="69"/>
    <col min="3086" max="3086" width="14.28515625" style="69" customWidth="1"/>
    <col min="3087" max="3328" width="9.140625" style="69"/>
    <col min="3329" max="3329" width="18.5703125" style="69" customWidth="1"/>
    <col min="3330" max="3331" width="16.85546875" style="69" customWidth="1"/>
    <col min="3332" max="3332" width="22.5703125" style="69" customWidth="1"/>
    <col min="3333" max="3333" width="18.140625" style="69" customWidth="1"/>
    <col min="3334" max="3334" width="16.7109375" style="69" customWidth="1"/>
    <col min="3335" max="3335" width="11.7109375" style="69" customWidth="1"/>
    <col min="3336" max="3336" width="17.140625" style="69" customWidth="1"/>
    <col min="3337" max="3337" width="22.28515625" style="69" customWidth="1"/>
    <col min="3338" max="3338" width="9.140625" style="69"/>
    <col min="3339" max="3339" width="9.42578125" style="69" customWidth="1"/>
    <col min="3340" max="3340" width="13" style="69" customWidth="1"/>
    <col min="3341" max="3341" width="9.140625" style="69"/>
    <col min="3342" max="3342" width="14.28515625" style="69" customWidth="1"/>
    <col min="3343" max="3584" width="9.140625" style="69"/>
    <col min="3585" max="3585" width="18.5703125" style="69" customWidth="1"/>
    <col min="3586" max="3587" width="16.85546875" style="69" customWidth="1"/>
    <col min="3588" max="3588" width="22.5703125" style="69" customWidth="1"/>
    <col min="3589" max="3589" width="18.140625" style="69" customWidth="1"/>
    <col min="3590" max="3590" width="16.7109375" style="69" customWidth="1"/>
    <col min="3591" max="3591" width="11.7109375" style="69" customWidth="1"/>
    <col min="3592" max="3592" width="17.140625" style="69" customWidth="1"/>
    <col min="3593" max="3593" width="22.28515625" style="69" customWidth="1"/>
    <col min="3594" max="3594" width="9.140625" style="69"/>
    <col min="3595" max="3595" width="9.42578125" style="69" customWidth="1"/>
    <col min="3596" max="3596" width="13" style="69" customWidth="1"/>
    <col min="3597" max="3597" width="9.140625" style="69"/>
    <col min="3598" max="3598" width="14.28515625" style="69" customWidth="1"/>
    <col min="3599" max="3840" width="9.140625" style="69"/>
    <col min="3841" max="3841" width="18.5703125" style="69" customWidth="1"/>
    <col min="3842" max="3843" width="16.85546875" style="69" customWidth="1"/>
    <col min="3844" max="3844" width="22.5703125" style="69" customWidth="1"/>
    <col min="3845" max="3845" width="18.140625" style="69" customWidth="1"/>
    <col min="3846" max="3846" width="16.7109375" style="69" customWidth="1"/>
    <col min="3847" max="3847" width="11.7109375" style="69" customWidth="1"/>
    <col min="3848" max="3848" width="17.140625" style="69" customWidth="1"/>
    <col min="3849" max="3849" width="22.28515625" style="69" customWidth="1"/>
    <col min="3850" max="3850" width="9.140625" style="69"/>
    <col min="3851" max="3851" width="9.42578125" style="69" customWidth="1"/>
    <col min="3852" max="3852" width="13" style="69" customWidth="1"/>
    <col min="3853" max="3853" width="9.140625" style="69"/>
    <col min="3854" max="3854" width="14.28515625" style="69" customWidth="1"/>
    <col min="3855" max="4096" width="9.140625" style="69"/>
    <col min="4097" max="4097" width="18.5703125" style="69" customWidth="1"/>
    <col min="4098" max="4099" width="16.85546875" style="69" customWidth="1"/>
    <col min="4100" max="4100" width="22.5703125" style="69" customWidth="1"/>
    <col min="4101" max="4101" width="18.140625" style="69" customWidth="1"/>
    <col min="4102" max="4102" width="16.7109375" style="69" customWidth="1"/>
    <col min="4103" max="4103" width="11.7109375" style="69" customWidth="1"/>
    <col min="4104" max="4104" width="17.140625" style="69" customWidth="1"/>
    <col min="4105" max="4105" width="22.28515625" style="69" customWidth="1"/>
    <col min="4106" max="4106" width="9.140625" style="69"/>
    <col min="4107" max="4107" width="9.42578125" style="69" customWidth="1"/>
    <col min="4108" max="4108" width="13" style="69" customWidth="1"/>
    <col min="4109" max="4109" width="9.140625" style="69"/>
    <col min="4110" max="4110" width="14.28515625" style="69" customWidth="1"/>
    <col min="4111" max="4352" width="9.140625" style="69"/>
    <col min="4353" max="4353" width="18.5703125" style="69" customWidth="1"/>
    <col min="4354" max="4355" width="16.85546875" style="69" customWidth="1"/>
    <col min="4356" max="4356" width="22.5703125" style="69" customWidth="1"/>
    <col min="4357" max="4357" width="18.140625" style="69" customWidth="1"/>
    <col min="4358" max="4358" width="16.7109375" style="69" customWidth="1"/>
    <col min="4359" max="4359" width="11.7109375" style="69" customWidth="1"/>
    <col min="4360" max="4360" width="17.140625" style="69" customWidth="1"/>
    <col min="4361" max="4361" width="22.28515625" style="69" customWidth="1"/>
    <col min="4362" max="4362" width="9.140625" style="69"/>
    <col min="4363" max="4363" width="9.42578125" style="69" customWidth="1"/>
    <col min="4364" max="4364" width="13" style="69" customWidth="1"/>
    <col min="4365" max="4365" width="9.140625" style="69"/>
    <col min="4366" max="4366" width="14.28515625" style="69" customWidth="1"/>
    <col min="4367" max="4608" width="9.140625" style="69"/>
    <col min="4609" max="4609" width="18.5703125" style="69" customWidth="1"/>
    <col min="4610" max="4611" width="16.85546875" style="69" customWidth="1"/>
    <col min="4612" max="4612" width="22.5703125" style="69" customWidth="1"/>
    <col min="4613" max="4613" width="18.140625" style="69" customWidth="1"/>
    <col min="4614" max="4614" width="16.7109375" style="69" customWidth="1"/>
    <col min="4615" max="4615" width="11.7109375" style="69" customWidth="1"/>
    <col min="4616" max="4616" width="17.140625" style="69" customWidth="1"/>
    <col min="4617" max="4617" width="22.28515625" style="69" customWidth="1"/>
    <col min="4618" max="4618" width="9.140625" style="69"/>
    <col min="4619" max="4619" width="9.42578125" style="69" customWidth="1"/>
    <col min="4620" max="4620" width="13" style="69" customWidth="1"/>
    <col min="4621" max="4621" width="9.140625" style="69"/>
    <col min="4622" max="4622" width="14.28515625" style="69" customWidth="1"/>
    <col min="4623" max="4864" width="9.140625" style="69"/>
    <col min="4865" max="4865" width="18.5703125" style="69" customWidth="1"/>
    <col min="4866" max="4867" width="16.85546875" style="69" customWidth="1"/>
    <col min="4868" max="4868" width="22.5703125" style="69" customWidth="1"/>
    <col min="4869" max="4869" width="18.140625" style="69" customWidth="1"/>
    <col min="4870" max="4870" width="16.7109375" style="69" customWidth="1"/>
    <col min="4871" max="4871" width="11.7109375" style="69" customWidth="1"/>
    <col min="4872" max="4872" width="17.140625" style="69" customWidth="1"/>
    <col min="4873" max="4873" width="22.28515625" style="69" customWidth="1"/>
    <col min="4874" max="4874" width="9.140625" style="69"/>
    <col min="4875" max="4875" width="9.42578125" style="69" customWidth="1"/>
    <col min="4876" max="4876" width="13" style="69" customWidth="1"/>
    <col min="4877" max="4877" width="9.140625" style="69"/>
    <col min="4878" max="4878" width="14.28515625" style="69" customWidth="1"/>
    <col min="4879" max="5120" width="9.140625" style="69"/>
    <col min="5121" max="5121" width="18.5703125" style="69" customWidth="1"/>
    <col min="5122" max="5123" width="16.85546875" style="69" customWidth="1"/>
    <col min="5124" max="5124" width="22.5703125" style="69" customWidth="1"/>
    <col min="5125" max="5125" width="18.140625" style="69" customWidth="1"/>
    <col min="5126" max="5126" width="16.7109375" style="69" customWidth="1"/>
    <col min="5127" max="5127" width="11.7109375" style="69" customWidth="1"/>
    <col min="5128" max="5128" width="17.140625" style="69" customWidth="1"/>
    <col min="5129" max="5129" width="22.28515625" style="69" customWidth="1"/>
    <col min="5130" max="5130" width="9.140625" style="69"/>
    <col min="5131" max="5131" width="9.42578125" style="69" customWidth="1"/>
    <col min="5132" max="5132" width="13" style="69" customWidth="1"/>
    <col min="5133" max="5133" width="9.140625" style="69"/>
    <col min="5134" max="5134" width="14.28515625" style="69" customWidth="1"/>
    <col min="5135" max="5376" width="9.140625" style="69"/>
    <col min="5377" max="5377" width="18.5703125" style="69" customWidth="1"/>
    <col min="5378" max="5379" width="16.85546875" style="69" customWidth="1"/>
    <col min="5380" max="5380" width="22.5703125" style="69" customWidth="1"/>
    <col min="5381" max="5381" width="18.140625" style="69" customWidth="1"/>
    <col min="5382" max="5382" width="16.7109375" style="69" customWidth="1"/>
    <col min="5383" max="5383" width="11.7109375" style="69" customWidth="1"/>
    <col min="5384" max="5384" width="17.140625" style="69" customWidth="1"/>
    <col min="5385" max="5385" width="22.28515625" style="69" customWidth="1"/>
    <col min="5386" max="5386" width="9.140625" style="69"/>
    <col min="5387" max="5387" width="9.42578125" style="69" customWidth="1"/>
    <col min="5388" max="5388" width="13" style="69" customWidth="1"/>
    <col min="5389" max="5389" width="9.140625" style="69"/>
    <col min="5390" max="5390" width="14.28515625" style="69" customWidth="1"/>
    <col min="5391" max="5632" width="9.140625" style="69"/>
    <col min="5633" max="5633" width="18.5703125" style="69" customWidth="1"/>
    <col min="5634" max="5635" width="16.85546875" style="69" customWidth="1"/>
    <col min="5636" max="5636" width="22.5703125" style="69" customWidth="1"/>
    <col min="5637" max="5637" width="18.140625" style="69" customWidth="1"/>
    <col min="5638" max="5638" width="16.7109375" style="69" customWidth="1"/>
    <col min="5639" max="5639" width="11.7109375" style="69" customWidth="1"/>
    <col min="5640" max="5640" width="17.140625" style="69" customWidth="1"/>
    <col min="5641" max="5641" width="22.28515625" style="69" customWidth="1"/>
    <col min="5642" max="5642" width="9.140625" style="69"/>
    <col min="5643" max="5643" width="9.42578125" style="69" customWidth="1"/>
    <col min="5644" max="5644" width="13" style="69" customWidth="1"/>
    <col min="5645" max="5645" width="9.140625" style="69"/>
    <col min="5646" max="5646" width="14.28515625" style="69" customWidth="1"/>
    <col min="5647" max="5888" width="9.140625" style="69"/>
    <col min="5889" max="5889" width="18.5703125" style="69" customWidth="1"/>
    <col min="5890" max="5891" width="16.85546875" style="69" customWidth="1"/>
    <col min="5892" max="5892" width="22.5703125" style="69" customWidth="1"/>
    <col min="5893" max="5893" width="18.140625" style="69" customWidth="1"/>
    <col min="5894" max="5894" width="16.7109375" style="69" customWidth="1"/>
    <col min="5895" max="5895" width="11.7109375" style="69" customWidth="1"/>
    <col min="5896" max="5896" width="17.140625" style="69" customWidth="1"/>
    <col min="5897" max="5897" width="22.28515625" style="69" customWidth="1"/>
    <col min="5898" max="5898" width="9.140625" style="69"/>
    <col min="5899" max="5899" width="9.42578125" style="69" customWidth="1"/>
    <col min="5900" max="5900" width="13" style="69" customWidth="1"/>
    <col min="5901" max="5901" width="9.140625" style="69"/>
    <col min="5902" max="5902" width="14.28515625" style="69" customWidth="1"/>
    <col min="5903" max="6144" width="9.140625" style="69"/>
    <col min="6145" max="6145" width="18.5703125" style="69" customWidth="1"/>
    <col min="6146" max="6147" width="16.85546875" style="69" customWidth="1"/>
    <col min="6148" max="6148" width="22.5703125" style="69" customWidth="1"/>
    <col min="6149" max="6149" width="18.140625" style="69" customWidth="1"/>
    <col min="6150" max="6150" width="16.7109375" style="69" customWidth="1"/>
    <col min="6151" max="6151" width="11.7109375" style="69" customWidth="1"/>
    <col min="6152" max="6152" width="17.140625" style="69" customWidth="1"/>
    <col min="6153" max="6153" width="22.28515625" style="69" customWidth="1"/>
    <col min="6154" max="6154" width="9.140625" style="69"/>
    <col min="6155" max="6155" width="9.42578125" style="69" customWidth="1"/>
    <col min="6156" max="6156" width="13" style="69" customWidth="1"/>
    <col min="6157" max="6157" width="9.140625" style="69"/>
    <col min="6158" max="6158" width="14.28515625" style="69" customWidth="1"/>
    <col min="6159" max="6400" width="9.140625" style="69"/>
    <col min="6401" max="6401" width="18.5703125" style="69" customWidth="1"/>
    <col min="6402" max="6403" width="16.85546875" style="69" customWidth="1"/>
    <col min="6404" max="6404" width="22.5703125" style="69" customWidth="1"/>
    <col min="6405" max="6405" width="18.140625" style="69" customWidth="1"/>
    <col min="6406" max="6406" width="16.7109375" style="69" customWidth="1"/>
    <col min="6407" max="6407" width="11.7109375" style="69" customWidth="1"/>
    <col min="6408" max="6408" width="17.140625" style="69" customWidth="1"/>
    <col min="6409" max="6409" width="22.28515625" style="69" customWidth="1"/>
    <col min="6410" max="6410" width="9.140625" style="69"/>
    <col min="6411" max="6411" width="9.42578125" style="69" customWidth="1"/>
    <col min="6412" max="6412" width="13" style="69" customWidth="1"/>
    <col min="6413" max="6413" width="9.140625" style="69"/>
    <col min="6414" max="6414" width="14.28515625" style="69" customWidth="1"/>
    <col min="6415" max="6656" width="9.140625" style="69"/>
    <col min="6657" max="6657" width="18.5703125" style="69" customWidth="1"/>
    <col min="6658" max="6659" width="16.85546875" style="69" customWidth="1"/>
    <col min="6660" max="6660" width="22.5703125" style="69" customWidth="1"/>
    <col min="6661" max="6661" width="18.140625" style="69" customWidth="1"/>
    <col min="6662" max="6662" width="16.7109375" style="69" customWidth="1"/>
    <col min="6663" max="6663" width="11.7109375" style="69" customWidth="1"/>
    <col min="6664" max="6664" width="17.140625" style="69" customWidth="1"/>
    <col min="6665" max="6665" width="22.28515625" style="69" customWidth="1"/>
    <col min="6666" max="6666" width="9.140625" style="69"/>
    <col min="6667" max="6667" width="9.42578125" style="69" customWidth="1"/>
    <col min="6668" max="6668" width="13" style="69" customWidth="1"/>
    <col min="6669" max="6669" width="9.140625" style="69"/>
    <col min="6670" max="6670" width="14.28515625" style="69" customWidth="1"/>
    <col min="6671" max="6912" width="9.140625" style="69"/>
    <col min="6913" max="6913" width="18.5703125" style="69" customWidth="1"/>
    <col min="6914" max="6915" width="16.85546875" style="69" customWidth="1"/>
    <col min="6916" max="6916" width="22.5703125" style="69" customWidth="1"/>
    <col min="6917" max="6917" width="18.140625" style="69" customWidth="1"/>
    <col min="6918" max="6918" width="16.7109375" style="69" customWidth="1"/>
    <col min="6919" max="6919" width="11.7109375" style="69" customWidth="1"/>
    <col min="6920" max="6920" width="17.140625" style="69" customWidth="1"/>
    <col min="6921" max="6921" width="22.28515625" style="69" customWidth="1"/>
    <col min="6922" max="6922" width="9.140625" style="69"/>
    <col min="6923" max="6923" width="9.42578125" style="69" customWidth="1"/>
    <col min="6924" max="6924" width="13" style="69" customWidth="1"/>
    <col min="6925" max="6925" width="9.140625" style="69"/>
    <col min="6926" max="6926" width="14.28515625" style="69" customWidth="1"/>
    <col min="6927" max="7168" width="9.140625" style="69"/>
    <col min="7169" max="7169" width="18.5703125" style="69" customWidth="1"/>
    <col min="7170" max="7171" width="16.85546875" style="69" customWidth="1"/>
    <col min="7172" max="7172" width="22.5703125" style="69" customWidth="1"/>
    <col min="7173" max="7173" width="18.140625" style="69" customWidth="1"/>
    <col min="7174" max="7174" width="16.7109375" style="69" customWidth="1"/>
    <col min="7175" max="7175" width="11.7109375" style="69" customWidth="1"/>
    <col min="7176" max="7176" width="17.140625" style="69" customWidth="1"/>
    <col min="7177" max="7177" width="22.28515625" style="69" customWidth="1"/>
    <col min="7178" max="7178" width="9.140625" style="69"/>
    <col min="7179" max="7179" width="9.42578125" style="69" customWidth="1"/>
    <col min="7180" max="7180" width="13" style="69" customWidth="1"/>
    <col min="7181" max="7181" width="9.140625" style="69"/>
    <col min="7182" max="7182" width="14.28515625" style="69" customWidth="1"/>
    <col min="7183" max="7424" width="9.140625" style="69"/>
    <col min="7425" max="7425" width="18.5703125" style="69" customWidth="1"/>
    <col min="7426" max="7427" width="16.85546875" style="69" customWidth="1"/>
    <col min="7428" max="7428" width="22.5703125" style="69" customWidth="1"/>
    <col min="7429" max="7429" width="18.140625" style="69" customWidth="1"/>
    <col min="7430" max="7430" width="16.7109375" style="69" customWidth="1"/>
    <col min="7431" max="7431" width="11.7109375" style="69" customWidth="1"/>
    <col min="7432" max="7432" width="17.140625" style="69" customWidth="1"/>
    <col min="7433" max="7433" width="22.28515625" style="69" customWidth="1"/>
    <col min="7434" max="7434" width="9.140625" style="69"/>
    <col min="7435" max="7435" width="9.42578125" style="69" customWidth="1"/>
    <col min="7436" max="7436" width="13" style="69" customWidth="1"/>
    <col min="7437" max="7437" width="9.140625" style="69"/>
    <col min="7438" max="7438" width="14.28515625" style="69" customWidth="1"/>
    <col min="7439" max="7680" width="9.140625" style="69"/>
    <col min="7681" max="7681" width="18.5703125" style="69" customWidth="1"/>
    <col min="7682" max="7683" width="16.85546875" style="69" customWidth="1"/>
    <col min="7684" max="7684" width="22.5703125" style="69" customWidth="1"/>
    <col min="7685" max="7685" width="18.140625" style="69" customWidth="1"/>
    <col min="7686" max="7686" width="16.7109375" style="69" customWidth="1"/>
    <col min="7687" max="7687" width="11.7109375" style="69" customWidth="1"/>
    <col min="7688" max="7688" width="17.140625" style="69" customWidth="1"/>
    <col min="7689" max="7689" width="22.28515625" style="69" customWidth="1"/>
    <col min="7690" max="7690" width="9.140625" style="69"/>
    <col min="7691" max="7691" width="9.42578125" style="69" customWidth="1"/>
    <col min="7692" max="7692" width="13" style="69" customWidth="1"/>
    <col min="7693" max="7693" width="9.140625" style="69"/>
    <col min="7694" max="7694" width="14.28515625" style="69" customWidth="1"/>
    <col min="7695" max="7936" width="9.140625" style="69"/>
    <col min="7937" max="7937" width="18.5703125" style="69" customWidth="1"/>
    <col min="7938" max="7939" width="16.85546875" style="69" customWidth="1"/>
    <col min="7940" max="7940" width="22.5703125" style="69" customWidth="1"/>
    <col min="7941" max="7941" width="18.140625" style="69" customWidth="1"/>
    <col min="7942" max="7942" width="16.7109375" style="69" customWidth="1"/>
    <col min="7943" max="7943" width="11.7109375" style="69" customWidth="1"/>
    <col min="7944" max="7944" width="17.140625" style="69" customWidth="1"/>
    <col min="7945" max="7945" width="22.28515625" style="69" customWidth="1"/>
    <col min="7946" max="7946" width="9.140625" style="69"/>
    <col min="7947" max="7947" width="9.42578125" style="69" customWidth="1"/>
    <col min="7948" max="7948" width="13" style="69" customWidth="1"/>
    <col min="7949" max="7949" width="9.140625" style="69"/>
    <col min="7950" max="7950" width="14.28515625" style="69" customWidth="1"/>
    <col min="7951" max="8192" width="9.140625" style="69"/>
    <col min="8193" max="8193" width="18.5703125" style="69" customWidth="1"/>
    <col min="8194" max="8195" width="16.85546875" style="69" customWidth="1"/>
    <col min="8196" max="8196" width="22.5703125" style="69" customWidth="1"/>
    <col min="8197" max="8197" width="18.140625" style="69" customWidth="1"/>
    <col min="8198" max="8198" width="16.7109375" style="69" customWidth="1"/>
    <col min="8199" max="8199" width="11.7109375" style="69" customWidth="1"/>
    <col min="8200" max="8200" width="17.140625" style="69" customWidth="1"/>
    <col min="8201" max="8201" width="22.28515625" style="69" customWidth="1"/>
    <col min="8202" max="8202" width="9.140625" style="69"/>
    <col min="8203" max="8203" width="9.42578125" style="69" customWidth="1"/>
    <col min="8204" max="8204" width="13" style="69" customWidth="1"/>
    <col min="8205" max="8205" width="9.140625" style="69"/>
    <col min="8206" max="8206" width="14.28515625" style="69" customWidth="1"/>
    <col min="8207" max="8448" width="9.140625" style="69"/>
    <col min="8449" max="8449" width="18.5703125" style="69" customWidth="1"/>
    <col min="8450" max="8451" width="16.85546875" style="69" customWidth="1"/>
    <col min="8452" max="8452" width="22.5703125" style="69" customWidth="1"/>
    <col min="8453" max="8453" width="18.140625" style="69" customWidth="1"/>
    <col min="8454" max="8454" width="16.7109375" style="69" customWidth="1"/>
    <col min="8455" max="8455" width="11.7109375" style="69" customWidth="1"/>
    <col min="8456" max="8456" width="17.140625" style="69" customWidth="1"/>
    <col min="8457" max="8457" width="22.28515625" style="69" customWidth="1"/>
    <col min="8458" max="8458" width="9.140625" style="69"/>
    <col min="8459" max="8459" width="9.42578125" style="69" customWidth="1"/>
    <col min="8460" max="8460" width="13" style="69" customWidth="1"/>
    <col min="8461" max="8461" width="9.140625" style="69"/>
    <col min="8462" max="8462" width="14.28515625" style="69" customWidth="1"/>
    <col min="8463" max="8704" width="9.140625" style="69"/>
    <col min="8705" max="8705" width="18.5703125" style="69" customWidth="1"/>
    <col min="8706" max="8707" width="16.85546875" style="69" customWidth="1"/>
    <col min="8708" max="8708" width="22.5703125" style="69" customWidth="1"/>
    <col min="8709" max="8709" width="18.140625" style="69" customWidth="1"/>
    <col min="8710" max="8710" width="16.7109375" style="69" customWidth="1"/>
    <col min="8711" max="8711" width="11.7109375" style="69" customWidth="1"/>
    <col min="8712" max="8712" width="17.140625" style="69" customWidth="1"/>
    <col min="8713" max="8713" width="22.28515625" style="69" customWidth="1"/>
    <col min="8714" max="8714" width="9.140625" style="69"/>
    <col min="8715" max="8715" width="9.42578125" style="69" customWidth="1"/>
    <col min="8716" max="8716" width="13" style="69" customWidth="1"/>
    <col min="8717" max="8717" width="9.140625" style="69"/>
    <col min="8718" max="8718" width="14.28515625" style="69" customWidth="1"/>
    <col min="8719" max="8960" width="9.140625" style="69"/>
    <col min="8961" max="8961" width="18.5703125" style="69" customWidth="1"/>
    <col min="8962" max="8963" width="16.85546875" style="69" customWidth="1"/>
    <col min="8964" max="8964" width="22.5703125" style="69" customWidth="1"/>
    <col min="8965" max="8965" width="18.140625" style="69" customWidth="1"/>
    <col min="8966" max="8966" width="16.7109375" style="69" customWidth="1"/>
    <col min="8967" max="8967" width="11.7109375" style="69" customWidth="1"/>
    <col min="8968" max="8968" width="17.140625" style="69" customWidth="1"/>
    <col min="8969" max="8969" width="22.28515625" style="69" customWidth="1"/>
    <col min="8970" max="8970" width="9.140625" style="69"/>
    <col min="8971" max="8971" width="9.42578125" style="69" customWidth="1"/>
    <col min="8972" max="8972" width="13" style="69" customWidth="1"/>
    <col min="8973" max="8973" width="9.140625" style="69"/>
    <col min="8974" max="8974" width="14.28515625" style="69" customWidth="1"/>
    <col min="8975" max="9216" width="9.140625" style="69"/>
    <col min="9217" max="9217" width="18.5703125" style="69" customWidth="1"/>
    <col min="9218" max="9219" width="16.85546875" style="69" customWidth="1"/>
    <col min="9220" max="9220" width="22.5703125" style="69" customWidth="1"/>
    <col min="9221" max="9221" width="18.140625" style="69" customWidth="1"/>
    <col min="9222" max="9222" width="16.7109375" style="69" customWidth="1"/>
    <col min="9223" max="9223" width="11.7109375" style="69" customWidth="1"/>
    <col min="9224" max="9224" width="17.140625" style="69" customWidth="1"/>
    <col min="9225" max="9225" width="22.28515625" style="69" customWidth="1"/>
    <col min="9226" max="9226" width="9.140625" style="69"/>
    <col min="9227" max="9227" width="9.42578125" style="69" customWidth="1"/>
    <col min="9228" max="9228" width="13" style="69" customWidth="1"/>
    <col min="9229" max="9229" width="9.140625" style="69"/>
    <col min="9230" max="9230" width="14.28515625" style="69" customWidth="1"/>
    <col min="9231" max="9472" width="9.140625" style="69"/>
    <col min="9473" max="9473" width="18.5703125" style="69" customWidth="1"/>
    <col min="9474" max="9475" width="16.85546875" style="69" customWidth="1"/>
    <col min="9476" max="9476" width="22.5703125" style="69" customWidth="1"/>
    <col min="9477" max="9477" width="18.140625" style="69" customWidth="1"/>
    <col min="9478" max="9478" width="16.7109375" style="69" customWidth="1"/>
    <col min="9479" max="9479" width="11.7109375" style="69" customWidth="1"/>
    <col min="9480" max="9480" width="17.140625" style="69" customWidth="1"/>
    <col min="9481" max="9481" width="22.28515625" style="69" customWidth="1"/>
    <col min="9482" max="9482" width="9.140625" style="69"/>
    <col min="9483" max="9483" width="9.42578125" style="69" customWidth="1"/>
    <col min="9484" max="9484" width="13" style="69" customWidth="1"/>
    <col min="9485" max="9485" width="9.140625" style="69"/>
    <col min="9486" max="9486" width="14.28515625" style="69" customWidth="1"/>
    <col min="9487" max="9728" width="9.140625" style="69"/>
    <col min="9729" max="9729" width="18.5703125" style="69" customWidth="1"/>
    <col min="9730" max="9731" width="16.85546875" style="69" customWidth="1"/>
    <col min="9732" max="9732" width="22.5703125" style="69" customWidth="1"/>
    <col min="9733" max="9733" width="18.140625" style="69" customWidth="1"/>
    <col min="9734" max="9734" width="16.7109375" style="69" customWidth="1"/>
    <col min="9735" max="9735" width="11.7109375" style="69" customWidth="1"/>
    <col min="9736" max="9736" width="17.140625" style="69" customWidth="1"/>
    <col min="9737" max="9737" width="22.28515625" style="69" customWidth="1"/>
    <col min="9738" max="9738" width="9.140625" style="69"/>
    <col min="9739" max="9739" width="9.42578125" style="69" customWidth="1"/>
    <col min="9740" max="9740" width="13" style="69" customWidth="1"/>
    <col min="9741" max="9741" width="9.140625" style="69"/>
    <col min="9742" max="9742" width="14.28515625" style="69" customWidth="1"/>
    <col min="9743" max="9984" width="9.140625" style="69"/>
    <col min="9985" max="9985" width="18.5703125" style="69" customWidth="1"/>
    <col min="9986" max="9987" width="16.85546875" style="69" customWidth="1"/>
    <col min="9988" max="9988" width="22.5703125" style="69" customWidth="1"/>
    <col min="9989" max="9989" width="18.140625" style="69" customWidth="1"/>
    <col min="9990" max="9990" width="16.7109375" style="69" customWidth="1"/>
    <col min="9991" max="9991" width="11.7109375" style="69" customWidth="1"/>
    <col min="9992" max="9992" width="17.140625" style="69" customWidth="1"/>
    <col min="9993" max="9993" width="22.28515625" style="69" customWidth="1"/>
    <col min="9994" max="9994" width="9.140625" style="69"/>
    <col min="9995" max="9995" width="9.42578125" style="69" customWidth="1"/>
    <col min="9996" max="9996" width="13" style="69" customWidth="1"/>
    <col min="9997" max="9997" width="9.140625" style="69"/>
    <col min="9998" max="9998" width="14.28515625" style="69" customWidth="1"/>
    <col min="9999" max="10240" width="9.140625" style="69"/>
    <col min="10241" max="10241" width="18.5703125" style="69" customWidth="1"/>
    <col min="10242" max="10243" width="16.85546875" style="69" customWidth="1"/>
    <col min="10244" max="10244" width="22.5703125" style="69" customWidth="1"/>
    <col min="10245" max="10245" width="18.140625" style="69" customWidth="1"/>
    <col min="10246" max="10246" width="16.7109375" style="69" customWidth="1"/>
    <col min="10247" max="10247" width="11.7109375" style="69" customWidth="1"/>
    <col min="10248" max="10248" width="17.140625" style="69" customWidth="1"/>
    <col min="10249" max="10249" width="22.28515625" style="69" customWidth="1"/>
    <col min="10250" max="10250" width="9.140625" style="69"/>
    <col min="10251" max="10251" width="9.42578125" style="69" customWidth="1"/>
    <col min="10252" max="10252" width="13" style="69" customWidth="1"/>
    <col min="10253" max="10253" width="9.140625" style="69"/>
    <col min="10254" max="10254" width="14.28515625" style="69" customWidth="1"/>
    <col min="10255" max="10496" width="9.140625" style="69"/>
    <col min="10497" max="10497" width="18.5703125" style="69" customWidth="1"/>
    <col min="10498" max="10499" width="16.85546875" style="69" customWidth="1"/>
    <col min="10500" max="10500" width="22.5703125" style="69" customWidth="1"/>
    <col min="10501" max="10501" width="18.140625" style="69" customWidth="1"/>
    <col min="10502" max="10502" width="16.7109375" style="69" customWidth="1"/>
    <col min="10503" max="10503" width="11.7109375" style="69" customWidth="1"/>
    <col min="10504" max="10504" width="17.140625" style="69" customWidth="1"/>
    <col min="10505" max="10505" width="22.28515625" style="69" customWidth="1"/>
    <col min="10506" max="10506" width="9.140625" style="69"/>
    <col min="10507" max="10507" width="9.42578125" style="69" customWidth="1"/>
    <col min="10508" max="10508" width="13" style="69" customWidth="1"/>
    <col min="10509" max="10509" width="9.140625" style="69"/>
    <col min="10510" max="10510" width="14.28515625" style="69" customWidth="1"/>
    <col min="10511" max="10752" width="9.140625" style="69"/>
    <col min="10753" max="10753" width="18.5703125" style="69" customWidth="1"/>
    <col min="10754" max="10755" width="16.85546875" style="69" customWidth="1"/>
    <col min="10756" max="10756" width="22.5703125" style="69" customWidth="1"/>
    <col min="10757" max="10757" width="18.140625" style="69" customWidth="1"/>
    <col min="10758" max="10758" width="16.7109375" style="69" customWidth="1"/>
    <col min="10759" max="10759" width="11.7109375" style="69" customWidth="1"/>
    <col min="10760" max="10760" width="17.140625" style="69" customWidth="1"/>
    <col min="10761" max="10761" width="22.28515625" style="69" customWidth="1"/>
    <col min="10762" max="10762" width="9.140625" style="69"/>
    <col min="10763" max="10763" width="9.42578125" style="69" customWidth="1"/>
    <col min="10764" max="10764" width="13" style="69" customWidth="1"/>
    <col min="10765" max="10765" width="9.140625" style="69"/>
    <col min="10766" max="10766" width="14.28515625" style="69" customWidth="1"/>
    <col min="10767" max="11008" width="9.140625" style="69"/>
    <col min="11009" max="11009" width="18.5703125" style="69" customWidth="1"/>
    <col min="11010" max="11011" width="16.85546875" style="69" customWidth="1"/>
    <col min="11012" max="11012" width="22.5703125" style="69" customWidth="1"/>
    <col min="11013" max="11013" width="18.140625" style="69" customWidth="1"/>
    <col min="11014" max="11014" width="16.7109375" style="69" customWidth="1"/>
    <col min="11015" max="11015" width="11.7109375" style="69" customWidth="1"/>
    <col min="11016" max="11016" width="17.140625" style="69" customWidth="1"/>
    <col min="11017" max="11017" width="22.28515625" style="69" customWidth="1"/>
    <col min="11018" max="11018" width="9.140625" style="69"/>
    <col min="11019" max="11019" width="9.42578125" style="69" customWidth="1"/>
    <col min="11020" max="11020" width="13" style="69" customWidth="1"/>
    <col min="11021" max="11021" width="9.140625" style="69"/>
    <col min="11022" max="11022" width="14.28515625" style="69" customWidth="1"/>
    <col min="11023" max="11264" width="9.140625" style="69"/>
    <col min="11265" max="11265" width="18.5703125" style="69" customWidth="1"/>
    <col min="11266" max="11267" width="16.85546875" style="69" customWidth="1"/>
    <col min="11268" max="11268" width="22.5703125" style="69" customWidth="1"/>
    <col min="11269" max="11269" width="18.140625" style="69" customWidth="1"/>
    <col min="11270" max="11270" width="16.7109375" style="69" customWidth="1"/>
    <col min="11271" max="11271" width="11.7109375" style="69" customWidth="1"/>
    <col min="11272" max="11272" width="17.140625" style="69" customWidth="1"/>
    <col min="11273" max="11273" width="22.28515625" style="69" customWidth="1"/>
    <col min="11274" max="11274" width="9.140625" style="69"/>
    <col min="11275" max="11275" width="9.42578125" style="69" customWidth="1"/>
    <col min="11276" max="11276" width="13" style="69" customWidth="1"/>
    <col min="11277" max="11277" width="9.140625" style="69"/>
    <col min="11278" max="11278" width="14.28515625" style="69" customWidth="1"/>
    <col min="11279" max="11520" width="9.140625" style="69"/>
    <col min="11521" max="11521" width="18.5703125" style="69" customWidth="1"/>
    <col min="11522" max="11523" width="16.85546875" style="69" customWidth="1"/>
    <col min="11524" max="11524" width="22.5703125" style="69" customWidth="1"/>
    <col min="11525" max="11525" width="18.140625" style="69" customWidth="1"/>
    <col min="11526" max="11526" width="16.7109375" style="69" customWidth="1"/>
    <col min="11527" max="11527" width="11.7109375" style="69" customWidth="1"/>
    <col min="11528" max="11528" width="17.140625" style="69" customWidth="1"/>
    <col min="11529" max="11529" width="22.28515625" style="69" customWidth="1"/>
    <col min="11530" max="11530" width="9.140625" style="69"/>
    <col min="11531" max="11531" width="9.42578125" style="69" customWidth="1"/>
    <col min="11532" max="11532" width="13" style="69" customWidth="1"/>
    <col min="11533" max="11533" width="9.140625" style="69"/>
    <col min="11534" max="11534" width="14.28515625" style="69" customWidth="1"/>
    <col min="11535" max="11776" width="9.140625" style="69"/>
    <col min="11777" max="11777" width="18.5703125" style="69" customWidth="1"/>
    <col min="11778" max="11779" width="16.85546875" style="69" customWidth="1"/>
    <col min="11780" max="11780" width="22.5703125" style="69" customWidth="1"/>
    <col min="11781" max="11781" width="18.140625" style="69" customWidth="1"/>
    <col min="11782" max="11782" width="16.7109375" style="69" customWidth="1"/>
    <col min="11783" max="11783" width="11.7109375" style="69" customWidth="1"/>
    <col min="11784" max="11784" width="17.140625" style="69" customWidth="1"/>
    <col min="11785" max="11785" width="22.28515625" style="69" customWidth="1"/>
    <col min="11786" max="11786" width="9.140625" style="69"/>
    <col min="11787" max="11787" width="9.42578125" style="69" customWidth="1"/>
    <col min="11788" max="11788" width="13" style="69" customWidth="1"/>
    <col min="11789" max="11789" width="9.140625" style="69"/>
    <col min="11790" max="11790" width="14.28515625" style="69" customWidth="1"/>
    <col min="11791" max="12032" width="9.140625" style="69"/>
    <col min="12033" max="12033" width="18.5703125" style="69" customWidth="1"/>
    <col min="12034" max="12035" width="16.85546875" style="69" customWidth="1"/>
    <col min="12036" max="12036" width="22.5703125" style="69" customWidth="1"/>
    <col min="12037" max="12037" width="18.140625" style="69" customWidth="1"/>
    <col min="12038" max="12038" width="16.7109375" style="69" customWidth="1"/>
    <col min="12039" max="12039" width="11.7109375" style="69" customWidth="1"/>
    <col min="12040" max="12040" width="17.140625" style="69" customWidth="1"/>
    <col min="12041" max="12041" width="22.28515625" style="69" customWidth="1"/>
    <col min="12042" max="12042" width="9.140625" style="69"/>
    <col min="12043" max="12043" width="9.42578125" style="69" customWidth="1"/>
    <col min="12044" max="12044" width="13" style="69" customWidth="1"/>
    <col min="12045" max="12045" width="9.140625" style="69"/>
    <col min="12046" max="12046" width="14.28515625" style="69" customWidth="1"/>
    <col min="12047" max="12288" width="9.140625" style="69"/>
    <col min="12289" max="12289" width="18.5703125" style="69" customWidth="1"/>
    <col min="12290" max="12291" width="16.85546875" style="69" customWidth="1"/>
    <col min="12292" max="12292" width="22.5703125" style="69" customWidth="1"/>
    <col min="12293" max="12293" width="18.140625" style="69" customWidth="1"/>
    <col min="12294" max="12294" width="16.7109375" style="69" customWidth="1"/>
    <col min="12295" max="12295" width="11.7109375" style="69" customWidth="1"/>
    <col min="12296" max="12296" width="17.140625" style="69" customWidth="1"/>
    <col min="12297" max="12297" width="22.28515625" style="69" customWidth="1"/>
    <col min="12298" max="12298" width="9.140625" style="69"/>
    <col min="12299" max="12299" width="9.42578125" style="69" customWidth="1"/>
    <col min="12300" max="12300" width="13" style="69" customWidth="1"/>
    <col min="12301" max="12301" width="9.140625" style="69"/>
    <col min="12302" max="12302" width="14.28515625" style="69" customWidth="1"/>
    <col min="12303" max="12544" width="9.140625" style="69"/>
    <col min="12545" max="12545" width="18.5703125" style="69" customWidth="1"/>
    <col min="12546" max="12547" width="16.85546875" style="69" customWidth="1"/>
    <col min="12548" max="12548" width="22.5703125" style="69" customWidth="1"/>
    <col min="12549" max="12549" width="18.140625" style="69" customWidth="1"/>
    <col min="12550" max="12550" width="16.7109375" style="69" customWidth="1"/>
    <col min="12551" max="12551" width="11.7109375" style="69" customWidth="1"/>
    <col min="12552" max="12552" width="17.140625" style="69" customWidth="1"/>
    <col min="12553" max="12553" width="22.28515625" style="69" customWidth="1"/>
    <col min="12554" max="12554" width="9.140625" style="69"/>
    <col min="12555" max="12555" width="9.42578125" style="69" customWidth="1"/>
    <col min="12556" max="12556" width="13" style="69" customWidth="1"/>
    <col min="12557" max="12557" width="9.140625" style="69"/>
    <col min="12558" max="12558" width="14.28515625" style="69" customWidth="1"/>
    <col min="12559" max="12800" width="9.140625" style="69"/>
    <col min="12801" max="12801" width="18.5703125" style="69" customWidth="1"/>
    <col min="12802" max="12803" width="16.85546875" style="69" customWidth="1"/>
    <col min="12804" max="12804" width="22.5703125" style="69" customWidth="1"/>
    <col min="12805" max="12805" width="18.140625" style="69" customWidth="1"/>
    <col min="12806" max="12806" width="16.7109375" style="69" customWidth="1"/>
    <col min="12807" max="12807" width="11.7109375" style="69" customWidth="1"/>
    <col min="12808" max="12808" width="17.140625" style="69" customWidth="1"/>
    <col min="12809" max="12809" width="22.28515625" style="69" customWidth="1"/>
    <col min="12810" max="12810" width="9.140625" style="69"/>
    <col min="12811" max="12811" width="9.42578125" style="69" customWidth="1"/>
    <col min="12812" max="12812" width="13" style="69" customWidth="1"/>
    <col min="12813" max="12813" width="9.140625" style="69"/>
    <col min="12814" max="12814" width="14.28515625" style="69" customWidth="1"/>
    <col min="12815" max="13056" width="9.140625" style="69"/>
    <col min="13057" max="13057" width="18.5703125" style="69" customWidth="1"/>
    <col min="13058" max="13059" width="16.85546875" style="69" customWidth="1"/>
    <col min="13060" max="13060" width="22.5703125" style="69" customWidth="1"/>
    <col min="13061" max="13061" width="18.140625" style="69" customWidth="1"/>
    <col min="13062" max="13062" width="16.7109375" style="69" customWidth="1"/>
    <col min="13063" max="13063" width="11.7109375" style="69" customWidth="1"/>
    <col min="13064" max="13064" width="17.140625" style="69" customWidth="1"/>
    <col min="13065" max="13065" width="22.28515625" style="69" customWidth="1"/>
    <col min="13066" max="13066" width="9.140625" style="69"/>
    <col min="13067" max="13067" width="9.42578125" style="69" customWidth="1"/>
    <col min="13068" max="13068" width="13" style="69" customWidth="1"/>
    <col min="13069" max="13069" width="9.140625" style="69"/>
    <col min="13070" max="13070" width="14.28515625" style="69" customWidth="1"/>
    <col min="13071" max="13312" width="9.140625" style="69"/>
    <col min="13313" max="13313" width="18.5703125" style="69" customWidth="1"/>
    <col min="13314" max="13315" width="16.85546875" style="69" customWidth="1"/>
    <col min="13316" max="13316" width="22.5703125" style="69" customWidth="1"/>
    <col min="13317" max="13317" width="18.140625" style="69" customWidth="1"/>
    <col min="13318" max="13318" width="16.7109375" style="69" customWidth="1"/>
    <col min="13319" max="13319" width="11.7109375" style="69" customWidth="1"/>
    <col min="13320" max="13320" width="17.140625" style="69" customWidth="1"/>
    <col min="13321" max="13321" width="22.28515625" style="69" customWidth="1"/>
    <col min="13322" max="13322" width="9.140625" style="69"/>
    <col min="13323" max="13323" width="9.42578125" style="69" customWidth="1"/>
    <col min="13324" max="13324" width="13" style="69" customWidth="1"/>
    <col min="13325" max="13325" width="9.140625" style="69"/>
    <col min="13326" max="13326" width="14.28515625" style="69" customWidth="1"/>
    <col min="13327" max="13568" width="9.140625" style="69"/>
    <col min="13569" max="13569" width="18.5703125" style="69" customWidth="1"/>
    <col min="13570" max="13571" width="16.85546875" style="69" customWidth="1"/>
    <col min="13572" max="13572" width="22.5703125" style="69" customWidth="1"/>
    <col min="13573" max="13573" width="18.140625" style="69" customWidth="1"/>
    <col min="13574" max="13574" width="16.7109375" style="69" customWidth="1"/>
    <col min="13575" max="13575" width="11.7109375" style="69" customWidth="1"/>
    <col min="13576" max="13576" width="17.140625" style="69" customWidth="1"/>
    <col min="13577" max="13577" width="22.28515625" style="69" customWidth="1"/>
    <col min="13578" max="13578" width="9.140625" style="69"/>
    <col min="13579" max="13579" width="9.42578125" style="69" customWidth="1"/>
    <col min="13580" max="13580" width="13" style="69" customWidth="1"/>
    <col min="13581" max="13581" width="9.140625" style="69"/>
    <col min="13582" max="13582" width="14.28515625" style="69" customWidth="1"/>
    <col min="13583" max="13824" width="9.140625" style="69"/>
    <col min="13825" max="13825" width="18.5703125" style="69" customWidth="1"/>
    <col min="13826" max="13827" width="16.85546875" style="69" customWidth="1"/>
    <col min="13828" max="13828" width="22.5703125" style="69" customWidth="1"/>
    <col min="13829" max="13829" width="18.140625" style="69" customWidth="1"/>
    <col min="13830" max="13830" width="16.7109375" style="69" customWidth="1"/>
    <col min="13831" max="13831" width="11.7109375" style="69" customWidth="1"/>
    <col min="13832" max="13832" width="17.140625" style="69" customWidth="1"/>
    <col min="13833" max="13833" width="22.28515625" style="69" customWidth="1"/>
    <col min="13834" max="13834" width="9.140625" style="69"/>
    <col min="13835" max="13835" width="9.42578125" style="69" customWidth="1"/>
    <col min="13836" max="13836" width="13" style="69" customWidth="1"/>
    <col min="13837" max="13837" width="9.140625" style="69"/>
    <col min="13838" max="13838" width="14.28515625" style="69" customWidth="1"/>
    <col min="13839" max="14080" width="9.140625" style="69"/>
    <col min="14081" max="14081" width="18.5703125" style="69" customWidth="1"/>
    <col min="14082" max="14083" width="16.85546875" style="69" customWidth="1"/>
    <col min="14084" max="14084" width="22.5703125" style="69" customWidth="1"/>
    <col min="14085" max="14085" width="18.140625" style="69" customWidth="1"/>
    <col min="14086" max="14086" width="16.7109375" style="69" customWidth="1"/>
    <col min="14087" max="14087" width="11.7109375" style="69" customWidth="1"/>
    <col min="14088" max="14088" width="17.140625" style="69" customWidth="1"/>
    <col min="14089" max="14089" width="22.28515625" style="69" customWidth="1"/>
    <col min="14090" max="14090" width="9.140625" style="69"/>
    <col min="14091" max="14091" width="9.42578125" style="69" customWidth="1"/>
    <col min="14092" max="14092" width="13" style="69" customWidth="1"/>
    <col min="14093" max="14093" width="9.140625" style="69"/>
    <col min="14094" max="14094" width="14.28515625" style="69" customWidth="1"/>
    <col min="14095" max="14336" width="9.140625" style="69"/>
    <col min="14337" max="14337" width="18.5703125" style="69" customWidth="1"/>
    <col min="14338" max="14339" width="16.85546875" style="69" customWidth="1"/>
    <col min="14340" max="14340" width="22.5703125" style="69" customWidth="1"/>
    <col min="14341" max="14341" width="18.140625" style="69" customWidth="1"/>
    <col min="14342" max="14342" width="16.7109375" style="69" customWidth="1"/>
    <col min="14343" max="14343" width="11.7109375" style="69" customWidth="1"/>
    <col min="14344" max="14344" width="17.140625" style="69" customWidth="1"/>
    <col min="14345" max="14345" width="22.28515625" style="69" customWidth="1"/>
    <col min="14346" max="14346" width="9.140625" style="69"/>
    <col min="14347" max="14347" width="9.42578125" style="69" customWidth="1"/>
    <col min="14348" max="14348" width="13" style="69" customWidth="1"/>
    <col min="14349" max="14349" width="9.140625" style="69"/>
    <col min="14350" max="14350" width="14.28515625" style="69" customWidth="1"/>
    <col min="14351" max="14592" width="9.140625" style="69"/>
    <col min="14593" max="14593" width="18.5703125" style="69" customWidth="1"/>
    <col min="14594" max="14595" width="16.85546875" style="69" customWidth="1"/>
    <col min="14596" max="14596" width="22.5703125" style="69" customWidth="1"/>
    <col min="14597" max="14597" width="18.140625" style="69" customWidth="1"/>
    <col min="14598" max="14598" width="16.7109375" style="69" customWidth="1"/>
    <col min="14599" max="14599" width="11.7109375" style="69" customWidth="1"/>
    <col min="14600" max="14600" width="17.140625" style="69" customWidth="1"/>
    <col min="14601" max="14601" width="22.28515625" style="69" customWidth="1"/>
    <col min="14602" max="14602" width="9.140625" style="69"/>
    <col min="14603" max="14603" width="9.42578125" style="69" customWidth="1"/>
    <col min="14604" max="14604" width="13" style="69" customWidth="1"/>
    <col min="14605" max="14605" width="9.140625" style="69"/>
    <col min="14606" max="14606" width="14.28515625" style="69" customWidth="1"/>
    <col min="14607" max="14848" width="9.140625" style="69"/>
    <col min="14849" max="14849" width="18.5703125" style="69" customWidth="1"/>
    <col min="14850" max="14851" width="16.85546875" style="69" customWidth="1"/>
    <col min="14852" max="14852" width="22.5703125" style="69" customWidth="1"/>
    <col min="14853" max="14853" width="18.140625" style="69" customWidth="1"/>
    <col min="14854" max="14854" width="16.7109375" style="69" customWidth="1"/>
    <col min="14855" max="14855" width="11.7109375" style="69" customWidth="1"/>
    <col min="14856" max="14856" width="17.140625" style="69" customWidth="1"/>
    <col min="14857" max="14857" width="22.28515625" style="69" customWidth="1"/>
    <col min="14858" max="14858" width="9.140625" style="69"/>
    <col min="14859" max="14859" width="9.42578125" style="69" customWidth="1"/>
    <col min="14860" max="14860" width="13" style="69" customWidth="1"/>
    <col min="14861" max="14861" width="9.140625" style="69"/>
    <col min="14862" max="14862" width="14.28515625" style="69" customWidth="1"/>
    <col min="14863" max="15104" width="9.140625" style="69"/>
    <col min="15105" max="15105" width="18.5703125" style="69" customWidth="1"/>
    <col min="15106" max="15107" width="16.85546875" style="69" customWidth="1"/>
    <col min="15108" max="15108" width="22.5703125" style="69" customWidth="1"/>
    <col min="15109" max="15109" width="18.140625" style="69" customWidth="1"/>
    <col min="15110" max="15110" width="16.7109375" style="69" customWidth="1"/>
    <col min="15111" max="15111" width="11.7109375" style="69" customWidth="1"/>
    <col min="15112" max="15112" width="17.140625" style="69" customWidth="1"/>
    <col min="15113" max="15113" width="22.28515625" style="69" customWidth="1"/>
    <col min="15114" max="15114" width="9.140625" style="69"/>
    <col min="15115" max="15115" width="9.42578125" style="69" customWidth="1"/>
    <col min="15116" max="15116" width="13" style="69" customWidth="1"/>
    <col min="15117" max="15117" width="9.140625" style="69"/>
    <col min="15118" max="15118" width="14.28515625" style="69" customWidth="1"/>
    <col min="15119" max="15360" width="9.140625" style="69"/>
    <col min="15361" max="15361" width="18.5703125" style="69" customWidth="1"/>
    <col min="15362" max="15363" width="16.85546875" style="69" customWidth="1"/>
    <col min="15364" max="15364" width="22.5703125" style="69" customWidth="1"/>
    <col min="15365" max="15365" width="18.140625" style="69" customWidth="1"/>
    <col min="15366" max="15366" width="16.7109375" style="69" customWidth="1"/>
    <col min="15367" max="15367" width="11.7109375" style="69" customWidth="1"/>
    <col min="15368" max="15368" width="17.140625" style="69" customWidth="1"/>
    <col min="15369" max="15369" width="22.28515625" style="69" customWidth="1"/>
    <col min="15370" max="15370" width="9.140625" style="69"/>
    <col min="15371" max="15371" width="9.42578125" style="69" customWidth="1"/>
    <col min="15372" max="15372" width="13" style="69" customWidth="1"/>
    <col min="15373" max="15373" width="9.140625" style="69"/>
    <col min="15374" max="15374" width="14.28515625" style="69" customWidth="1"/>
    <col min="15375" max="15616" width="9.140625" style="69"/>
    <col min="15617" max="15617" width="18.5703125" style="69" customWidth="1"/>
    <col min="15618" max="15619" width="16.85546875" style="69" customWidth="1"/>
    <col min="15620" max="15620" width="22.5703125" style="69" customWidth="1"/>
    <col min="15621" max="15621" width="18.140625" style="69" customWidth="1"/>
    <col min="15622" max="15622" width="16.7109375" style="69" customWidth="1"/>
    <col min="15623" max="15623" width="11.7109375" style="69" customWidth="1"/>
    <col min="15624" max="15624" width="17.140625" style="69" customWidth="1"/>
    <col min="15625" max="15625" width="22.28515625" style="69" customWidth="1"/>
    <col min="15626" max="15626" width="9.140625" style="69"/>
    <col min="15627" max="15627" width="9.42578125" style="69" customWidth="1"/>
    <col min="15628" max="15628" width="13" style="69" customWidth="1"/>
    <col min="15629" max="15629" width="9.140625" style="69"/>
    <col min="15630" max="15630" width="14.28515625" style="69" customWidth="1"/>
    <col min="15631" max="15872" width="9.140625" style="69"/>
    <col min="15873" max="15873" width="18.5703125" style="69" customWidth="1"/>
    <col min="15874" max="15875" width="16.85546875" style="69" customWidth="1"/>
    <col min="15876" max="15876" width="22.5703125" style="69" customWidth="1"/>
    <col min="15877" max="15877" width="18.140625" style="69" customWidth="1"/>
    <col min="15878" max="15878" width="16.7109375" style="69" customWidth="1"/>
    <col min="15879" max="15879" width="11.7109375" style="69" customWidth="1"/>
    <col min="15880" max="15880" width="17.140625" style="69" customWidth="1"/>
    <col min="15881" max="15881" width="22.28515625" style="69" customWidth="1"/>
    <col min="15882" max="15882" width="9.140625" style="69"/>
    <col min="15883" max="15883" width="9.42578125" style="69" customWidth="1"/>
    <col min="15884" max="15884" width="13" style="69" customWidth="1"/>
    <col min="15885" max="15885" width="9.140625" style="69"/>
    <col min="15886" max="15886" width="14.28515625" style="69" customWidth="1"/>
    <col min="15887" max="16128" width="9.140625" style="69"/>
    <col min="16129" max="16129" width="18.5703125" style="69" customWidth="1"/>
    <col min="16130" max="16131" width="16.85546875" style="69" customWidth="1"/>
    <col min="16132" max="16132" width="22.5703125" style="69" customWidth="1"/>
    <col min="16133" max="16133" width="18.140625" style="69" customWidth="1"/>
    <col min="16134" max="16134" width="16.7109375" style="69" customWidth="1"/>
    <col min="16135" max="16135" width="11.7109375" style="69" customWidth="1"/>
    <col min="16136" max="16136" width="17.140625" style="69" customWidth="1"/>
    <col min="16137" max="16137" width="22.28515625" style="69" customWidth="1"/>
    <col min="16138" max="16138" width="9.140625" style="69"/>
    <col min="16139" max="16139" width="9.42578125" style="69" customWidth="1"/>
    <col min="16140" max="16140" width="13" style="69" customWidth="1"/>
    <col min="16141" max="16141" width="9.140625" style="69"/>
    <col min="16142" max="16142" width="14.28515625" style="69" customWidth="1"/>
    <col min="16143" max="16384" width="9.140625" style="69"/>
  </cols>
  <sheetData>
    <row r="1" spans="1:15" ht="29.25" customHeight="1" x14ac:dyDescent="0.25">
      <c r="L1" s="198" t="s">
        <v>164</v>
      </c>
      <c r="M1" s="198"/>
      <c r="N1" s="198"/>
    </row>
    <row r="2" spans="1:15" ht="72.75" customHeight="1" x14ac:dyDescent="0.25">
      <c r="A2" s="2"/>
      <c r="B2" s="2"/>
      <c r="C2" s="2"/>
      <c r="D2" s="2"/>
      <c r="E2" s="66"/>
      <c r="F2" s="2"/>
      <c r="G2" s="2"/>
      <c r="H2" s="2"/>
      <c r="I2" s="2"/>
      <c r="J2" s="2"/>
      <c r="K2" s="2"/>
      <c r="L2" s="300" t="s">
        <v>177</v>
      </c>
      <c r="M2" s="300"/>
      <c r="N2" s="300"/>
      <c r="O2" s="102"/>
    </row>
    <row r="3" spans="1:15" ht="15.75" x14ac:dyDescent="0.25">
      <c r="A3" s="291"/>
      <c r="B3" s="291"/>
      <c r="C3" s="291"/>
      <c r="D3" s="291"/>
      <c r="E3" s="291"/>
      <c r="F3" s="291"/>
      <c r="G3" s="2"/>
      <c r="H3" s="2"/>
      <c r="I3" s="2"/>
      <c r="J3" s="2"/>
      <c r="K3" s="2"/>
      <c r="L3" s="2"/>
      <c r="M3" s="2"/>
      <c r="N3" s="2"/>
    </row>
    <row r="4" spans="1:15" ht="96" customHeight="1" x14ac:dyDescent="0.2">
      <c r="A4" s="269" t="s">
        <v>165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</row>
    <row r="5" spans="1:15" ht="10.5" customHeight="1" x14ac:dyDescent="0.25">
      <c r="A5" s="292"/>
      <c r="B5" s="292"/>
      <c r="C5" s="292"/>
      <c r="D5" s="292"/>
      <c r="E5" s="292"/>
      <c r="F5" s="292"/>
      <c r="G5" s="2"/>
      <c r="H5" s="2"/>
      <c r="I5" s="2"/>
      <c r="J5" s="2"/>
      <c r="K5" s="2"/>
      <c r="L5" s="2"/>
      <c r="M5" s="2"/>
      <c r="N5" s="2"/>
    </row>
    <row r="6" spans="1:15" ht="36" customHeight="1" x14ac:dyDescent="0.25">
      <c r="A6" s="258" t="s">
        <v>166</v>
      </c>
      <c r="B6" s="258" t="s">
        <v>149</v>
      </c>
      <c r="C6" s="222" t="s">
        <v>150</v>
      </c>
      <c r="D6" s="223"/>
      <c r="E6" s="224"/>
      <c r="F6" s="220" t="s">
        <v>151</v>
      </c>
      <c r="G6" s="220" t="s">
        <v>152</v>
      </c>
      <c r="H6" s="220" t="s">
        <v>153</v>
      </c>
      <c r="I6" s="220" t="s">
        <v>167</v>
      </c>
      <c r="J6" s="287" t="s">
        <v>155</v>
      </c>
      <c r="K6" s="287"/>
      <c r="L6" s="287"/>
      <c r="M6" s="287"/>
      <c r="N6" s="287"/>
    </row>
    <row r="7" spans="1:15" x14ac:dyDescent="0.2">
      <c r="A7" s="259"/>
      <c r="B7" s="259"/>
      <c r="C7" s="258" t="s">
        <v>156</v>
      </c>
      <c r="D7" s="258" t="s">
        <v>157</v>
      </c>
      <c r="E7" s="258" t="s">
        <v>158</v>
      </c>
      <c r="F7" s="220"/>
      <c r="G7" s="220"/>
      <c r="H7" s="220"/>
      <c r="I7" s="220"/>
      <c r="J7" s="288" t="s">
        <v>159</v>
      </c>
      <c r="K7" s="220" t="s">
        <v>160</v>
      </c>
      <c r="L7" s="220" t="s">
        <v>161</v>
      </c>
      <c r="M7" s="220" t="s">
        <v>162</v>
      </c>
      <c r="N7" s="220" t="s">
        <v>163</v>
      </c>
    </row>
    <row r="8" spans="1:15" ht="176.25" customHeight="1" x14ac:dyDescent="0.2">
      <c r="A8" s="260"/>
      <c r="B8" s="260"/>
      <c r="C8" s="260"/>
      <c r="D8" s="260"/>
      <c r="E8" s="260"/>
      <c r="F8" s="220"/>
      <c r="G8" s="220"/>
      <c r="H8" s="220"/>
      <c r="I8" s="220"/>
      <c r="J8" s="288"/>
      <c r="K8" s="220"/>
      <c r="L8" s="220"/>
      <c r="M8" s="220"/>
      <c r="N8" s="220"/>
    </row>
    <row r="9" spans="1:15" ht="15.75" x14ac:dyDescent="0.25">
      <c r="A9" s="103">
        <v>1</v>
      </c>
      <c r="B9" s="103">
        <v>2</v>
      </c>
      <c r="C9" s="92">
        <v>3</v>
      </c>
      <c r="D9" s="92">
        <v>4</v>
      </c>
      <c r="E9" s="92">
        <v>5</v>
      </c>
      <c r="F9" s="19">
        <v>6</v>
      </c>
      <c r="G9" s="93">
        <v>7</v>
      </c>
      <c r="H9" s="93">
        <v>8</v>
      </c>
      <c r="I9" s="93">
        <v>9</v>
      </c>
      <c r="J9" s="94">
        <v>10</v>
      </c>
      <c r="K9" s="94">
        <v>11</v>
      </c>
      <c r="L9" s="94">
        <v>12</v>
      </c>
      <c r="M9" s="94">
        <v>13</v>
      </c>
      <c r="N9" s="94">
        <v>14</v>
      </c>
    </row>
    <row r="10" spans="1:15" ht="15.75" x14ac:dyDescent="0.25">
      <c r="A10" s="293" t="s">
        <v>179</v>
      </c>
      <c r="B10" s="294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15" ht="15.75" x14ac:dyDescent="0.25">
      <c r="A11" s="295"/>
      <c r="B11" s="296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</row>
    <row r="12" spans="1:15" ht="15.75" x14ac:dyDescent="0.25">
      <c r="A12" s="295"/>
      <c r="B12" s="296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1:15" ht="15.75" x14ac:dyDescent="0.25">
      <c r="A13" s="295"/>
      <c r="B13" s="296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</row>
    <row r="14" spans="1:15" ht="82.5" customHeight="1" x14ac:dyDescent="0.25">
      <c r="A14" s="297"/>
      <c r="B14" s="298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</row>
    <row r="15" spans="1:15" s="34" customFormat="1" ht="16.5" x14ac:dyDescent="0.25"/>
    <row r="16" spans="1:15" s="34" customFormat="1" ht="16.5" x14ac:dyDescent="0.25"/>
    <row r="17" spans="1:14" s="34" customFormat="1" ht="16.5" x14ac:dyDescent="0.25">
      <c r="A17" s="299" t="s">
        <v>114</v>
      </c>
      <c r="B17" s="299"/>
      <c r="C17" s="299"/>
      <c r="D17" s="299"/>
      <c r="E17" s="299"/>
    </row>
    <row r="18" spans="1:14" s="34" customFormat="1" ht="16.5" x14ac:dyDescent="0.25">
      <c r="A18" s="299"/>
      <c r="B18" s="299"/>
      <c r="C18" s="299"/>
      <c r="D18" s="299"/>
      <c r="E18" s="299"/>
      <c r="L18" s="300" t="s">
        <v>49</v>
      </c>
      <c r="M18" s="300"/>
      <c r="N18" s="300"/>
    </row>
    <row r="19" spans="1:14" s="34" customFormat="1" ht="16.5" x14ac:dyDescent="0.25"/>
  </sheetData>
  <mergeCells count="24">
    <mergeCell ref="C6:E6"/>
    <mergeCell ref="F6:F8"/>
    <mergeCell ref="N7:N8"/>
    <mergeCell ref="A4:N4"/>
    <mergeCell ref="L1:N1"/>
    <mergeCell ref="L2:N2"/>
    <mergeCell ref="A3:F3"/>
    <mergeCell ref="A5:F5"/>
    <mergeCell ref="A10:B14"/>
    <mergeCell ref="A17:E18"/>
    <mergeCell ref="L18:N18"/>
    <mergeCell ref="H6:H8"/>
    <mergeCell ref="I6:I8"/>
    <mergeCell ref="J6:N6"/>
    <mergeCell ref="C7:C8"/>
    <mergeCell ref="D7:D8"/>
    <mergeCell ref="E7:E8"/>
    <mergeCell ref="J7:J8"/>
    <mergeCell ref="K7:K8"/>
    <mergeCell ref="L7:L8"/>
    <mergeCell ref="M7:M8"/>
    <mergeCell ref="G6:G8"/>
    <mergeCell ref="A6:A8"/>
    <mergeCell ref="B6:B8"/>
  </mergeCells>
  <pageMargins left="0.31496062992125984" right="0.31496062992125984" top="0.35433070866141736" bottom="0.35433070866141736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view="pageBreakPreview" topLeftCell="A25" zoomScale="75" zoomScaleSheetLayoutView="75" workbookViewId="0">
      <selection activeCell="A25" sqref="A1:XFD1048576"/>
    </sheetView>
  </sheetViews>
  <sheetFormatPr defaultRowHeight="14.45" customHeight="1" x14ac:dyDescent="0.25"/>
  <cols>
    <col min="1" max="1" width="7.42578125" style="2" customWidth="1"/>
    <col min="2" max="2" width="35.5703125" style="2" customWidth="1"/>
    <col min="3" max="3" width="10" style="2" customWidth="1"/>
    <col min="4" max="4" width="12.7109375" style="2" customWidth="1"/>
    <col min="5" max="9" width="9" style="2" bestFit="1" customWidth="1"/>
    <col min="10" max="10" width="9.140625" style="2" customWidth="1"/>
    <col min="11" max="12" width="9" style="2" bestFit="1" customWidth="1"/>
    <col min="13" max="16384" width="9.140625" style="2"/>
  </cols>
  <sheetData>
    <row r="1" spans="1:22" ht="14.45" customHeight="1" x14ac:dyDescent="0.25">
      <c r="R1" s="198" t="s">
        <v>244</v>
      </c>
      <c r="S1" s="198"/>
      <c r="T1" s="198"/>
      <c r="U1" s="198"/>
      <c r="V1" s="198"/>
    </row>
    <row r="2" spans="1:22" ht="14.45" customHeight="1" x14ac:dyDescent="0.25">
      <c r="R2" s="198" t="s">
        <v>245</v>
      </c>
      <c r="S2" s="198"/>
      <c r="T2" s="198"/>
      <c r="U2" s="198"/>
      <c r="V2" s="198"/>
    </row>
    <row r="3" spans="1:22" ht="14.45" customHeight="1" x14ac:dyDescent="0.25">
      <c r="R3" s="198" t="s">
        <v>246</v>
      </c>
      <c r="S3" s="198"/>
      <c r="T3" s="198"/>
      <c r="U3" s="198"/>
      <c r="V3" s="198"/>
    </row>
    <row r="4" spans="1:22" ht="14.45" customHeight="1" x14ac:dyDescent="0.25">
      <c r="R4" s="198" t="s">
        <v>247</v>
      </c>
      <c r="S4" s="198"/>
      <c r="T4" s="198"/>
      <c r="U4" s="198"/>
      <c r="V4" s="198"/>
    </row>
    <row r="7" spans="1:22" ht="18" customHeight="1" x14ac:dyDescent="0.25">
      <c r="I7" s="160"/>
      <c r="N7" s="160"/>
      <c r="P7" s="154"/>
      <c r="Q7" s="154"/>
      <c r="R7" s="198" t="s">
        <v>18</v>
      </c>
      <c r="S7" s="198"/>
      <c r="T7" s="198"/>
      <c r="U7" s="198"/>
      <c r="V7" s="198"/>
    </row>
    <row r="8" spans="1:22" ht="14.25" customHeight="1" x14ac:dyDescent="0.25">
      <c r="C8" s="4"/>
      <c r="D8" s="4"/>
      <c r="E8" s="4"/>
      <c r="F8" s="5"/>
      <c r="G8" s="5"/>
      <c r="I8" s="39"/>
      <c r="K8" s="39"/>
      <c r="L8" s="39"/>
      <c r="N8" s="39"/>
      <c r="O8" s="39"/>
      <c r="P8" s="39"/>
      <c r="Q8" s="39"/>
      <c r="R8" s="186" t="s">
        <v>98</v>
      </c>
      <c r="S8" s="186"/>
      <c r="T8" s="186"/>
      <c r="U8" s="186"/>
      <c r="V8" s="186"/>
    </row>
    <row r="9" spans="1:22" ht="14.25" customHeight="1" x14ac:dyDescent="0.25">
      <c r="C9" s="4"/>
      <c r="D9" s="4"/>
      <c r="E9" s="4"/>
      <c r="F9" s="5"/>
      <c r="G9" s="5"/>
      <c r="I9" s="39"/>
      <c r="J9" s="39"/>
      <c r="K9" s="39"/>
      <c r="L9" s="39"/>
      <c r="N9" s="39"/>
      <c r="O9" s="39"/>
      <c r="P9" s="39"/>
      <c r="Q9" s="39"/>
      <c r="R9" s="186"/>
      <c r="S9" s="186"/>
      <c r="T9" s="186"/>
      <c r="U9" s="186"/>
      <c r="V9" s="186"/>
    </row>
    <row r="10" spans="1:22" ht="15.75" customHeight="1" x14ac:dyDescent="0.25">
      <c r="C10" s="4"/>
      <c r="D10" s="4"/>
      <c r="E10" s="4"/>
      <c r="F10" s="5"/>
      <c r="G10" s="5"/>
      <c r="I10" s="39"/>
      <c r="J10" s="39"/>
      <c r="K10" s="39"/>
      <c r="L10" s="39"/>
      <c r="N10" s="39"/>
      <c r="O10" s="39"/>
      <c r="P10" s="39"/>
      <c r="Q10" s="39"/>
      <c r="R10" s="186"/>
      <c r="S10" s="186"/>
      <c r="T10" s="186"/>
      <c r="U10" s="186"/>
      <c r="V10" s="186"/>
    </row>
    <row r="11" spans="1:22" ht="16.5" customHeight="1" x14ac:dyDescent="0.25">
      <c r="C11" s="4"/>
      <c r="D11" s="4"/>
      <c r="E11" s="4"/>
      <c r="F11" s="5"/>
      <c r="G11" s="5"/>
      <c r="I11" s="39"/>
      <c r="J11" s="39"/>
      <c r="K11" s="39"/>
      <c r="L11" s="39"/>
      <c r="N11" s="39"/>
      <c r="O11" s="39"/>
      <c r="P11" s="39"/>
      <c r="Q11" s="39"/>
      <c r="R11" s="186"/>
      <c r="S11" s="186"/>
      <c r="T11" s="186"/>
      <c r="U11" s="186"/>
      <c r="V11" s="186"/>
    </row>
    <row r="12" spans="1:22" ht="10.5" customHeight="1" x14ac:dyDescent="0.25">
      <c r="C12" s="4"/>
      <c r="D12" s="4"/>
      <c r="E12" s="4"/>
      <c r="F12" s="5"/>
      <c r="G12" s="5"/>
      <c r="I12" s="39"/>
      <c r="J12" s="39"/>
      <c r="K12" s="39"/>
      <c r="L12" s="39"/>
      <c r="N12" s="39"/>
      <c r="O12" s="39"/>
      <c r="P12" s="39"/>
      <c r="Q12" s="39"/>
      <c r="R12" s="186"/>
      <c r="S12" s="186"/>
      <c r="T12" s="186"/>
      <c r="U12" s="186"/>
      <c r="V12" s="186"/>
    </row>
    <row r="13" spans="1:22" s="11" customFormat="1" ht="13.9" customHeight="1" x14ac:dyDescent="0.3">
      <c r="F13" s="7"/>
      <c r="G13" s="38"/>
      <c r="H13" s="180"/>
      <c r="I13" s="180"/>
      <c r="J13" s="180"/>
      <c r="K13" s="38"/>
      <c r="M13" s="24"/>
      <c r="N13" s="24"/>
    </row>
    <row r="14" spans="1:22" ht="15" customHeight="1" x14ac:dyDescent="0.3">
      <c r="A14" s="190" t="s">
        <v>51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</row>
    <row r="15" spans="1:22" ht="15" customHeight="1" x14ac:dyDescent="0.3">
      <c r="A15" s="190" t="s">
        <v>99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</row>
    <row r="17" spans="1:22" s="1" customFormat="1" ht="14.45" customHeight="1" x14ac:dyDescent="0.25">
      <c r="A17" s="181" t="s">
        <v>1</v>
      </c>
      <c r="B17" s="181" t="s">
        <v>56</v>
      </c>
      <c r="C17" s="201" t="s">
        <v>12</v>
      </c>
      <c r="D17" s="191" t="s">
        <v>57</v>
      </c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</row>
    <row r="18" spans="1:22" s="1" customFormat="1" ht="46.9" customHeight="1" x14ac:dyDescent="0.25">
      <c r="A18" s="182"/>
      <c r="B18" s="182"/>
      <c r="C18" s="202"/>
      <c r="D18" s="191" t="s">
        <v>185</v>
      </c>
      <c r="E18" s="191" t="s">
        <v>186</v>
      </c>
      <c r="F18" s="191"/>
      <c r="G18" s="191" t="s">
        <v>187</v>
      </c>
      <c r="H18" s="191"/>
      <c r="I18" s="191" t="s">
        <v>188</v>
      </c>
      <c r="J18" s="191"/>
      <c r="K18" s="191" t="s">
        <v>189</v>
      </c>
      <c r="L18" s="191"/>
      <c r="M18" s="191" t="s">
        <v>190</v>
      </c>
      <c r="N18" s="191"/>
      <c r="O18" s="191" t="s">
        <v>191</v>
      </c>
      <c r="P18" s="191"/>
      <c r="Q18" s="191" t="s">
        <v>192</v>
      </c>
      <c r="R18" s="191"/>
      <c r="S18" s="191" t="s">
        <v>193</v>
      </c>
      <c r="T18" s="191"/>
      <c r="U18" s="191" t="s">
        <v>209</v>
      </c>
      <c r="V18" s="191"/>
    </row>
    <row r="19" spans="1:22" s="1" customFormat="1" ht="77.25" customHeight="1" x14ac:dyDescent="0.25">
      <c r="A19" s="183"/>
      <c r="B19" s="183"/>
      <c r="C19" s="203"/>
      <c r="D19" s="191"/>
      <c r="E19" s="159" t="s">
        <v>13</v>
      </c>
      <c r="F19" s="159" t="s">
        <v>14</v>
      </c>
      <c r="G19" s="159" t="s">
        <v>13</v>
      </c>
      <c r="H19" s="159" t="s">
        <v>14</v>
      </c>
      <c r="I19" s="159" t="s">
        <v>13</v>
      </c>
      <c r="J19" s="159" t="s">
        <v>14</v>
      </c>
      <c r="K19" s="159" t="s">
        <v>13</v>
      </c>
      <c r="L19" s="159" t="s">
        <v>14</v>
      </c>
      <c r="M19" s="159" t="s">
        <v>13</v>
      </c>
      <c r="N19" s="159" t="s">
        <v>14</v>
      </c>
      <c r="O19" s="159" t="s">
        <v>13</v>
      </c>
      <c r="P19" s="159" t="s">
        <v>14</v>
      </c>
      <c r="Q19" s="159" t="s">
        <v>13</v>
      </c>
      <c r="R19" s="159" t="s">
        <v>14</v>
      </c>
      <c r="S19" s="159" t="s">
        <v>13</v>
      </c>
      <c r="T19" s="159" t="s">
        <v>14</v>
      </c>
      <c r="U19" s="159" t="s">
        <v>13</v>
      </c>
      <c r="V19" s="159" t="s">
        <v>14</v>
      </c>
    </row>
    <row r="20" spans="1:22" s="104" customFormat="1" ht="14.45" customHeight="1" x14ac:dyDescent="0.25">
      <c r="A20" s="156">
        <v>1</v>
      </c>
      <c r="B20" s="156">
        <v>2</v>
      </c>
      <c r="C20" s="156">
        <v>3</v>
      </c>
      <c r="D20" s="156">
        <v>4</v>
      </c>
      <c r="E20" s="156">
        <v>5</v>
      </c>
      <c r="F20" s="105">
        <v>6</v>
      </c>
      <c r="G20" s="156">
        <v>7</v>
      </c>
      <c r="H20" s="105">
        <v>8</v>
      </c>
      <c r="I20" s="156">
        <v>9</v>
      </c>
      <c r="J20" s="105">
        <v>10</v>
      </c>
      <c r="K20" s="156">
        <v>11</v>
      </c>
      <c r="L20" s="105">
        <v>12</v>
      </c>
      <c r="M20" s="156">
        <v>13</v>
      </c>
      <c r="N20" s="105">
        <v>14</v>
      </c>
      <c r="O20" s="156">
        <v>15</v>
      </c>
      <c r="P20" s="105">
        <v>16</v>
      </c>
      <c r="Q20" s="156">
        <v>17</v>
      </c>
      <c r="R20" s="105">
        <v>18</v>
      </c>
      <c r="S20" s="156">
        <v>19</v>
      </c>
      <c r="T20" s="105">
        <v>20</v>
      </c>
      <c r="U20" s="156">
        <v>21</v>
      </c>
      <c r="V20" s="105">
        <v>22</v>
      </c>
    </row>
    <row r="21" spans="1:22" s="1" customFormat="1" ht="42.75" customHeight="1" x14ac:dyDescent="0.25">
      <c r="A21" s="199" t="s">
        <v>194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</row>
    <row r="22" spans="1:22" s="1" customFormat="1" ht="19.149999999999999" customHeight="1" x14ac:dyDescent="0.25">
      <c r="A22" s="156"/>
      <c r="B22" s="41" t="s">
        <v>60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2"/>
      <c r="V22" s="42"/>
    </row>
    <row r="23" spans="1:22" s="1" customFormat="1" ht="125.25" customHeight="1" x14ac:dyDescent="0.25">
      <c r="A23" s="14" t="s">
        <v>6</v>
      </c>
      <c r="B23" s="14" t="s">
        <v>223</v>
      </c>
      <c r="C23" s="15" t="s">
        <v>3</v>
      </c>
      <c r="D23" s="155">
        <v>22</v>
      </c>
      <c r="E23" s="155" t="s">
        <v>17</v>
      </c>
      <c r="F23" s="155">
        <v>23</v>
      </c>
      <c r="G23" s="155" t="s">
        <v>17</v>
      </c>
      <c r="H23" s="155">
        <v>23.2</v>
      </c>
      <c r="I23" s="155" t="s">
        <v>17</v>
      </c>
      <c r="J23" s="155">
        <v>23.4</v>
      </c>
      <c r="K23" s="155" t="s">
        <v>17</v>
      </c>
      <c r="L23" s="155">
        <v>23.5</v>
      </c>
      <c r="M23" s="155" t="s">
        <v>17</v>
      </c>
      <c r="N23" s="155">
        <v>23.7</v>
      </c>
      <c r="O23" s="155" t="s">
        <v>17</v>
      </c>
      <c r="P23" s="106">
        <v>22.5</v>
      </c>
      <c r="Q23" s="155" t="s">
        <v>17</v>
      </c>
      <c r="R23" s="107">
        <v>22.3</v>
      </c>
      <c r="S23" s="155" t="s">
        <v>17</v>
      </c>
      <c r="T23" s="106">
        <v>22.1</v>
      </c>
      <c r="U23" s="148" t="s">
        <v>17</v>
      </c>
      <c r="V23" s="170">
        <v>22.2</v>
      </c>
    </row>
    <row r="24" spans="1:22" s="1" customFormat="1" ht="123" customHeight="1" x14ac:dyDescent="0.25">
      <c r="A24" s="14" t="s">
        <v>7</v>
      </c>
      <c r="B24" s="14" t="s">
        <v>224</v>
      </c>
      <c r="C24" s="15" t="s">
        <v>3</v>
      </c>
      <c r="D24" s="155">
        <v>31.3</v>
      </c>
      <c r="E24" s="155" t="s">
        <v>17</v>
      </c>
      <c r="F24" s="155">
        <v>31.3</v>
      </c>
      <c r="G24" s="155" t="s">
        <v>17</v>
      </c>
      <c r="H24" s="155">
        <v>31.7</v>
      </c>
      <c r="I24" s="155" t="s">
        <v>17</v>
      </c>
      <c r="J24" s="155">
        <v>32.299999999999997</v>
      </c>
      <c r="K24" s="155" t="s">
        <v>17</v>
      </c>
      <c r="L24" s="155">
        <v>32.799999999999997</v>
      </c>
      <c r="M24" s="155" t="s">
        <v>17</v>
      </c>
      <c r="N24" s="155">
        <v>33.4</v>
      </c>
      <c r="O24" s="155" t="s">
        <v>17</v>
      </c>
      <c r="P24" s="106">
        <v>33.9</v>
      </c>
      <c r="Q24" s="155" t="s">
        <v>17</v>
      </c>
      <c r="R24" s="107">
        <v>31</v>
      </c>
      <c r="S24" s="155" t="s">
        <v>17</v>
      </c>
      <c r="T24" s="106">
        <v>31.2</v>
      </c>
      <c r="U24" s="148" t="s">
        <v>17</v>
      </c>
      <c r="V24" s="148">
        <v>31.4</v>
      </c>
    </row>
    <row r="25" spans="1:22" s="1" customFormat="1" ht="16.899999999999999" customHeight="1" x14ac:dyDescent="0.25">
      <c r="A25" s="14"/>
      <c r="B25" s="41" t="s">
        <v>61</v>
      </c>
      <c r="C25" s="1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06"/>
      <c r="S25" s="155"/>
      <c r="T25" s="106"/>
      <c r="U25" s="42"/>
      <c r="V25" s="42"/>
    </row>
    <row r="26" spans="1:22" s="1" customFormat="1" ht="93.75" customHeight="1" x14ac:dyDescent="0.25">
      <c r="A26" s="14" t="s">
        <v>8</v>
      </c>
      <c r="B26" s="14" t="s">
        <v>228</v>
      </c>
      <c r="C26" s="15" t="s">
        <v>2</v>
      </c>
      <c r="D26" s="155">
        <v>40.700000000000003</v>
      </c>
      <c r="E26" s="155" t="s">
        <v>17</v>
      </c>
      <c r="F26" s="155">
        <v>41.8</v>
      </c>
      <c r="G26" s="155" t="s">
        <v>17</v>
      </c>
      <c r="H26" s="155">
        <v>41.3</v>
      </c>
      <c r="I26" s="155" t="s">
        <v>17</v>
      </c>
      <c r="J26" s="155">
        <v>41.4</v>
      </c>
      <c r="K26" s="155" t="s">
        <v>17</v>
      </c>
      <c r="L26" s="155">
        <v>41.5</v>
      </c>
      <c r="M26" s="155" t="s">
        <v>17</v>
      </c>
      <c r="N26" s="108">
        <v>41.6</v>
      </c>
      <c r="O26" s="155" t="s">
        <v>17</v>
      </c>
      <c r="P26" s="106">
        <v>34.4</v>
      </c>
      <c r="Q26" s="155" t="s">
        <v>17</v>
      </c>
      <c r="R26" s="106">
        <v>39.6</v>
      </c>
      <c r="S26" s="155" t="s">
        <v>17</v>
      </c>
      <c r="T26" s="106">
        <v>40.799999999999997</v>
      </c>
      <c r="U26" s="148" t="s">
        <v>17</v>
      </c>
      <c r="V26" s="148">
        <v>40.9</v>
      </c>
    </row>
    <row r="27" spans="1:22" s="1" customFormat="1" ht="125.25" customHeight="1" x14ac:dyDescent="0.25">
      <c r="A27" s="14" t="s">
        <v>15</v>
      </c>
      <c r="B27" s="14" t="s">
        <v>225</v>
      </c>
      <c r="C27" s="15" t="s">
        <v>2</v>
      </c>
      <c r="D27" s="155">
        <v>13</v>
      </c>
      <c r="E27" s="155" t="s">
        <v>17</v>
      </c>
      <c r="F27" s="155">
        <v>14</v>
      </c>
      <c r="G27" s="155" t="s">
        <v>17</v>
      </c>
      <c r="H27" s="155">
        <f>F27+15</f>
        <v>29</v>
      </c>
      <c r="I27" s="155" t="s">
        <v>17</v>
      </c>
      <c r="J27" s="155">
        <f>H27+16</f>
        <v>45</v>
      </c>
      <c r="K27" s="155" t="s">
        <v>17</v>
      </c>
      <c r="L27" s="155">
        <v>146</v>
      </c>
      <c r="M27" s="155" t="s">
        <v>17</v>
      </c>
      <c r="N27" s="155">
        <v>156</v>
      </c>
      <c r="O27" s="155" t="s">
        <v>17</v>
      </c>
      <c r="P27" s="106">
        <v>239</v>
      </c>
      <c r="Q27" s="155" t="s">
        <v>17</v>
      </c>
      <c r="R27" s="106">
        <v>259</v>
      </c>
      <c r="S27" s="155" t="s">
        <v>17</v>
      </c>
      <c r="T27" s="106">
        <v>270</v>
      </c>
      <c r="U27" s="148" t="s">
        <v>17</v>
      </c>
      <c r="V27" s="148">
        <v>280</v>
      </c>
    </row>
    <row r="28" spans="1:22" s="1" customFormat="1" ht="65.25" customHeight="1" x14ac:dyDescent="0.25">
      <c r="A28" s="14" t="s">
        <v>16</v>
      </c>
      <c r="B28" s="14" t="s">
        <v>229</v>
      </c>
      <c r="C28" s="15" t="s">
        <v>2</v>
      </c>
      <c r="D28" s="155">
        <v>1215</v>
      </c>
      <c r="E28" s="155" t="s">
        <v>17</v>
      </c>
      <c r="F28" s="155">
        <v>1276</v>
      </c>
      <c r="G28" s="155" t="s">
        <v>17</v>
      </c>
      <c r="H28" s="155">
        <f>F28+1337</f>
        <v>2613</v>
      </c>
      <c r="I28" s="155" t="s">
        <v>17</v>
      </c>
      <c r="J28" s="155">
        <f>H28+1397</f>
        <v>4010</v>
      </c>
      <c r="K28" s="155" t="s">
        <v>17</v>
      </c>
      <c r="L28" s="155">
        <f>1450+J28</f>
        <v>5460</v>
      </c>
      <c r="M28" s="155" t="s">
        <v>17</v>
      </c>
      <c r="N28" s="155">
        <f>L28+1505</f>
        <v>6965</v>
      </c>
      <c r="O28" s="155" t="s">
        <v>17</v>
      </c>
      <c r="P28" s="106">
        <v>9801</v>
      </c>
      <c r="Q28" s="155" t="s">
        <v>17</v>
      </c>
      <c r="R28" s="106">
        <v>12200</v>
      </c>
      <c r="S28" s="155" t="s">
        <v>17</v>
      </c>
      <c r="T28" s="106">
        <v>14200</v>
      </c>
      <c r="U28" s="148" t="s">
        <v>17</v>
      </c>
      <c r="V28" s="148">
        <v>16200</v>
      </c>
    </row>
    <row r="29" spans="1:22" s="1" customFormat="1" ht="92.25" customHeight="1" x14ac:dyDescent="0.25">
      <c r="A29" s="14" t="s">
        <v>31</v>
      </c>
      <c r="B29" s="14" t="s">
        <v>239</v>
      </c>
      <c r="C29" s="15" t="s">
        <v>2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>
        <v>0</v>
      </c>
      <c r="N29" s="155">
        <v>3</v>
      </c>
      <c r="O29" s="155" t="s">
        <v>17</v>
      </c>
      <c r="P29" s="106">
        <v>54</v>
      </c>
      <c r="Q29" s="155" t="s">
        <v>17</v>
      </c>
      <c r="R29" s="106">
        <v>105</v>
      </c>
      <c r="S29" s="155" t="s">
        <v>17</v>
      </c>
      <c r="T29" s="106">
        <v>145</v>
      </c>
      <c r="U29" s="148" t="s">
        <v>17</v>
      </c>
      <c r="V29" s="148">
        <v>185</v>
      </c>
    </row>
    <row r="30" spans="1:22" s="1" customFormat="1" ht="90.75" customHeight="1" x14ac:dyDescent="0.25">
      <c r="A30" s="14" t="s">
        <v>66</v>
      </c>
      <c r="B30" s="14" t="s">
        <v>67</v>
      </c>
      <c r="C30" s="15" t="s">
        <v>3</v>
      </c>
      <c r="D30" s="155">
        <v>0</v>
      </c>
      <c r="E30" s="155">
        <v>0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0</v>
      </c>
      <c r="M30" s="155">
        <v>0</v>
      </c>
      <c r="N30" s="155">
        <v>3</v>
      </c>
      <c r="O30" s="155" t="s">
        <v>17</v>
      </c>
      <c r="P30" s="106">
        <v>10</v>
      </c>
      <c r="Q30" s="155" t="s">
        <v>17</v>
      </c>
      <c r="R30" s="106">
        <v>13</v>
      </c>
      <c r="S30" s="155" t="s">
        <v>17</v>
      </c>
      <c r="T30" s="106">
        <v>16</v>
      </c>
      <c r="U30" s="148" t="s">
        <v>17</v>
      </c>
      <c r="V30" s="148">
        <v>19</v>
      </c>
    </row>
    <row r="31" spans="1:22" ht="14.4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22" ht="14.45" customHeight="1" x14ac:dyDescent="0.25">
      <c r="A32" s="3"/>
      <c r="B32" s="184" t="s">
        <v>242</v>
      </c>
      <c r="C32" s="185"/>
      <c r="D32" s="185"/>
      <c r="E32" s="185"/>
      <c r="F32" s="185"/>
      <c r="G32" s="185"/>
      <c r="H32" s="185"/>
      <c r="I32" s="185"/>
      <c r="J32" s="29"/>
      <c r="K32" s="29"/>
      <c r="L32" s="3"/>
      <c r="M32" s="3"/>
      <c r="N32" s="3"/>
      <c r="O32" s="3"/>
      <c r="P32" s="3"/>
      <c r="Q32" s="3"/>
      <c r="R32" s="3"/>
    </row>
    <row r="33" spans="1:18" ht="14.45" customHeight="1" x14ac:dyDescent="0.25">
      <c r="A33" s="3"/>
      <c r="B33" s="184" t="s">
        <v>30</v>
      </c>
      <c r="C33" s="185"/>
      <c r="D33" s="185"/>
      <c r="E33" s="185"/>
      <c r="F33" s="185"/>
      <c r="G33" s="185"/>
      <c r="H33" s="185"/>
      <c r="I33" s="185"/>
      <c r="L33" s="3"/>
      <c r="M33" s="3"/>
      <c r="N33" s="3"/>
      <c r="O33" s="192" t="s">
        <v>49</v>
      </c>
      <c r="P33" s="192"/>
      <c r="Q33" s="3"/>
      <c r="R33" s="3"/>
    </row>
    <row r="34" spans="1:18" ht="14.4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4.4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4.4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4.4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4.4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4.4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</sheetData>
  <mergeCells count="27">
    <mergeCell ref="B32:I32"/>
    <mergeCell ref="B33:I33"/>
    <mergeCell ref="O33:P33"/>
    <mergeCell ref="S18:T18"/>
    <mergeCell ref="G18:H18"/>
    <mergeCell ref="I18:J18"/>
    <mergeCell ref="K18:L18"/>
    <mergeCell ref="M18:N18"/>
    <mergeCell ref="B17:B19"/>
    <mergeCell ref="C17:C19"/>
    <mergeCell ref="D18:D19"/>
    <mergeCell ref="A21:V21"/>
    <mergeCell ref="O18:P18"/>
    <mergeCell ref="Q18:R18"/>
    <mergeCell ref="H13:J13"/>
    <mergeCell ref="A14:R14"/>
    <mergeCell ref="E18:F18"/>
    <mergeCell ref="U18:V18"/>
    <mergeCell ref="A15:R15"/>
    <mergeCell ref="A17:A19"/>
    <mergeCell ref="R1:V1"/>
    <mergeCell ref="R2:V2"/>
    <mergeCell ref="R3:V3"/>
    <mergeCell ref="R4:V4"/>
    <mergeCell ref="D17:V17"/>
    <mergeCell ref="R7:V7"/>
    <mergeCell ref="R8:V12"/>
  </mergeCells>
  <pageMargins left="0.31496062992125984" right="0.31496062992125984" top="0.55118110236220474" bottom="0.35433070866141736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view="pageBreakPreview" topLeftCell="A9" zoomScaleSheetLayoutView="70" zoomScalePageLayoutView="50" workbookViewId="0">
      <selection activeCell="G13" sqref="G13"/>
    </sheetView>
  </sheetViews>
  <sheetFormatPr defaultRowHeight="12.75" x14ac:dyDescent="0.2"/>
  <cols>
    <col min="1" max="1" width="5.42578125" customWidth="1"/>
    <col min="2" max="2" width="30" customWidth="1"/>
    <col min="3" max="3" width="20.42578125" customWidth="1"/>
    <col min="4" max="4" width="14.140625" customWidth="1"/>
    <col min="5" max="9" width="15" customWidth="1"/>
    <col min="10" max="10" width="26.28515625" customWidth="1"/>
    <col min="11" max="12" width="9.140625" hidden="1" customWidth="1"/>
  </cols>
  <sheetData>
    <row r="1" spans="1:17" ht="18" customHeight="1" x14ac:dyDescent="0.25">
      <c r="A1" s="33"/>
      <c r="B1" s="33"/>
      <c r="C1" s="33"/>
      <c r="D1" s="33"/>
      <c r="E1" s="34"/>
      <c r="F1" s="34"/>
      <c r="G1" s="34"/>
      <c r="H1" s="34"/>
      <c r="I1" s="209" t="s">
        <v>19</v>
      </c>
      <c r="J1" s="209"/>
      <c r="K1" s="209"/>
      <c r="L1" s="26"/>
    </row>
    <row r="2" spans="1:17" ht="13.5" customHeight="1" x14ac:dyDescent="0.25">
      <c r="A2" s="33"/>
      <c r="B2" s="33"/>
      <c r="C2" s="33"/>
      <c r="D2" s="33"/>
      <c r="E2" s="34"/>
      <c r="F2" s="34"/>
      <c r="G2" s="34"/>
      <c r="H2" s="34"/>
      <c r="I2" s="205" t="s">
        <v>52</v>
      </c>
      <c r="J2" s="205"/>
      <c r="K2" s="205"/>
      <c r="L2" s="205"/>
    </row>
    <row r="3" spans="1:17" ht="15.75" customHeight="1" x14ac:dyDescent="0.25">
      <c r="A3" s="33"/>
      <c r="B3" s="33"/>
      <c r="C3" s="33"/>
      <c r="D3" s="33"/>
      <c r="E3" s="34"/>
      <c r="F3" s="34"/>
      <c r="G3" s="34"/>
      <c r="H3" s="34"/>
      <c r="I3" s="205"/>
      <c r="J3" s="205"/>
      <c r="K3" s="205"/>
      <c r="L3" s="205"/>
    </row>
    <row r="4" spans="1:17" ht="27" customHeight="1" x14ac:dyDescent="0.25">
      <c r="A4" s="33"/>
      <c r="B4" s="33"/>
      <c r="C4" s="33"/>
      <c r="D4" s="33"/>
      <c r="E4" s="34"/>
      <c r="F4" s="34"/>
      <c r="G4" s="34"/>
      <c r="H4" s="34"/>
      <c r="I4" s="205"/>
      <c r="J4" s="205"/>
      <c r="K4" s="205"/>
      <c r="L4" s="205"/>
    </row>
    <row r="5" spans="1:17" ht="15" customHeight="1" x14ac:dyDescent="0.25">
      <c r="A5" s="33"/>
      <c r="B5" s="33"/>
      <c r="C5" s="33"/>
      <c r="D5" s="33"/>
      <c r="E5" s="35"/>
      <c r="F5" s="36"/>
      <c r="G5" s="36"/>
      <c r="H5" s="36"/>
      <c r="I5" s="205"/>
      <c r="J5" s="205"/>
      <c r="K5" s="205"/>
      <c r="L5" s="205"/>
    </row>
    <row r="6" spans="1:17" ht="13.5" customHeight="1" x14ac:dyDescent="0.25">
      <c r="A6" s="33"/>
      <c r="B6" s="33"/>
      <c r="C6" s="33"/>
      <c r="D6" s="33"/>
      <c r="E6" s="35"/>
      <c r="F6" s="36"/>
      <c r="G6" s="36"/>
      <c r="H6" s="36"/>
      <c r="I6" s="36"/>
      <c r="J6" s="28"/>
      <c r="K6" s="33"/>
      <c r="L6" s="33"/>
    </row>
    <row r="7" spans="1:17" ht="21.75" customHeight="1" x14ac:dyDescent="0.25">
      <c r="A7" s="198" t="s">
        <v>4</v>
      </c>
      <c r="B7" s="198"/>
      <c r="C7" s="198"/>
      <c r="D7" s="198"/>
      <c r="E7" s="198"/>
      <c r="F7" s="198"/>
      <c r="G7" s="198"/>
      <c r="H7" s="198"/>
      <c r="I7" s="198"/>
      <c r="J7" s="198"/>
      <c r="K7" s="33"/>
      <c r="L7" s="33"/>
      <c r="M7" s="9"/>
    </row>
    <row r="8" spans="1:17" ht="15" customHeight="1" x14ac:dyDescent="0.25">
      <c r="A8" s="206" t="s">
        <v>53</v>
      </c>
      <c r="B8" s="206"/>
      <c r="C8" s="206"/>
      <c r="D8" s="206"/>
      <c r="E8" s="206"/>
      <c r="F8" s="206"/>
      <c r="G8" s="206"/>
      <c r="H8" s="206"/>
      <c r="I8" s="206"/>
      <c r="J8" s="206"/>
      <c r="K8" s="33"/>
      <c r="L8" s="33"/>
      <c r="M8" s="9"/>
    </row>
    <row r="9" spans="1:17" ht="20.25" customHeight="1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9"/>
    </row>
    <row r="10" spans="1:17" ht="48.75" customHeight="1" x14ac:dyDescent="0.3">
      <c r="A10" s="208" t="s">
        <v>1</v>
      </c>
      <c r="B10" s="208" t="s">
        <v>0</v>
      </c>
      <c r="C10" s="208" t="s">
        <v>32</v>
      </c>
      <c r="D10" s="187" t="s">
        <v>20</v>
      </c>
      <c r="E10" s="188"/>
      <c r="F10" s="188"/>
      <c r="G10" s="188"/>
      <c r="H10" s="188"/>
      <c r="I10" s="188"/>
      <c r="J10" s="208" t="s">
        <v>5</v>
      </c>
      <c r="K10" s="6"/>
      <c r="L10" s="6"/>
      <c r="M10" s="6"/>
      <c r="N10" s="3"/>
      <c r="O10" s="3"/>
      <c r="P10" s="3"/>
      <c r="Q10" s="3"/>
    </row>
    <row r="11" spans="1:17" ht="66.75" customHeight="1" x14ac:dyDescent="0.3">
      <c r="A11" s="208"/>
      <c r="B11" s="208"/>
      <c r="C11" s="208"/>
      <c r="D11" s="27" t="s">
        <v>24</v>
      </c>
      <c r="E11" s="27" t="s">
        <v>25</v>
      </c>
      <c r="F11" s="27" t="s">
        <v>26</v>
      </c>
      <c r="G11" s="27" t="s">
        <v>27</v>
      </c>
      <c r="H11" s="27" t="s">
        <v>41</v>
      </c>
      <c r="I11" s="27" t="s">
        <v>55</v>
      </c>
      <c r="J11" s="208"/>
      <c r="K11" s="6"/>
      <c r="L11" s="6"/>
      <c r="M11" s="6"/>
      <c r="N11" s="3"/>
      <c r="O11" s="3"/>
      <c r="P11" s="3"/>
      <c r="Q11" s="3"/>
    </row>
    <row r="12" spans="1:17" s="21" customFormat="1" ht="18.75" x14ac:dyDescent="0.3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3"/>
      <c r="L12" s="13"/>
      <c r="M12" s="13"/>
      <c r="N12" s="20"/>
      <c r="O12" s="20"/>
      <c r="P12" s="20"/>
      <c r="Q12" s="20"/>
    </row>
    <row r="13" spans="1:17" ht="242.45" customHeight="1" x14ac:dyDescent="0.3">
      <c r="A13" s="27" t="s">
        <v>6</v>
      </c>
      <c r="B13" s="27" t="s">
        <v>42</v>
      </c>
      <c r="C13" s="37">
        <f>SUM(D13:I13)</f>
        <v>51550</v>
      </c>
      <c r="D13" s="37">
        <v>7700</v>
      </c>
      <c r="E13" s="37">
        <v>8250</v>
      </c>
      <c r="F13" s="37">
        <v>8750</v>
      </c>
      <c r="G13" s="37">
        <f>F13+100</f>
        <v>8850</v>
      </c>
      <c r="H13" s="37">
        <f>G13+100</f>
        <v>8950</v>
      </c>
      <c r="I13" s="37">
        <f>H13+100</f>
        <v>9050</v>
      </c>
      <c r="J13" s="18" t="s">
        <v>44</v>
      </c>
      <c r="K13" s="6"/>
      <c r="L13" s="6"/>
      <c r="M13" s="6"/>
      <c r="N13" s="3"/>
      <c r="O13" s="3"/>
      <c r="P13" s="3"/>
      <c r="Q13" s="3"/>
    </row>
    <row r="14" spans="1:17" ht="21" customHeight="1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3"/>
      <c r="O14" s="3"/>
      <c r="P14" s="3"/>
      <c r="Q14" s="3"/>
    </row>
    <row r="15" spans="1:17" ht="15" customHeight="1" x14ac:dyDescent="0.3">
      <c r="A15" s="207" t="s">
        <v>43</v>
      </c>
      <c r="B15" s="207"/>
      <c r="C15" s="207"/>
      <c r="D15" s="207"/>
      <c r="E15" s="207"/>
      <c r="F15" s="207"/>
      <c r="G15" s="207"/>
      <c r="H15" s="207"/>
      <c r="I15" s="207"/>
      <c r="J15" s="207"/>
      <c r="K15" s="6"/>
      <c r="L15" s="6"/>
      <c r="M15" s="6"/>
      <c r="N15" s="3"/>
      <c r="O15" s="3"/>
      <c r="P15" s="3"/>
      <c r="Q15" s="3"/>
    </row>
    <row r="16" spans="1:17" ht="21.75" customHeigh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3"/>
      <c r="O16" s="3"/>
      <c r="P16" s="3"/>
      <c r="Q16" s="3"/>
    </row>
    <row r="17" spans="1:17" ht="18.75" x14ac:dyDescent="0.3">
      <c r="A17" s="204" t="s">
        <v>47</v>
      </c>
      <c r="B17" s="204"/>
      <c r="C17" s="204"/>
      <c r="D17" s="204"/>
      <c r="E17" s="204"/>
      <c r="F17" s="204"/>
      <c r="G17" s="31"/>
      <c r="H17" s="31"/>
      <c r="I17" s="31"/>
      <c r="J17" s="31"/>
      <c r="K17" s="6"/>
      <c r="L17" s="6"/>
      <c r="M17" s="6"/>
      <c r="N17" s="3"/>
      <c r="O17" s="3"/>
      <c r="P17" s="3"/>
      <c r="Q17" s="3"/>
    </row>
    <row r="18" spans="1:17" ht="14.25" customHeight="1" x14ac:dyDescent="0.3">
      <c r="A18" s="204" t="s">
        <v>39</v>
      </c>
      <c r="B18" s="204"/>
      <c r="C18" s="204"/>
      <c r="D18" s="204"/>
      <c r="E18" s="204"/>
      <c r="F18" s="204"/>
      <c r="G18" s="31"/>
      <c r="H18" s="31"/>
      <c r="I18" s="31"/>
      <c r="J18" s="31"/>
      <c r="K18" s="22"/>
      <c r="L18" s="6"/>
      <c r="M18" s="6"/>
      <c r="N18" s="3"/>
      <c r="O18" s="3"/>
      <c r="P18" s="3"/>
      <c r="Q18" s="3"/>
    </row>
    <row r="19" spans="1:17" ht="16.5" customHeight="1" x14ac:dyDescent="0.3">
      <c r="A19" s="205" t="s">
        <v>40</v>
      </c>
      <c r="B19" s="205"/>
      <c r="C19" s="205"/>
      <c r="D19" s="205"/>
      <c r="E19" s="205"/>
      <c r="F19" s="205"/>
      <c r="G19" s="30"/>
      <c r="H19" s="30"/>
      <c r="I19" s="30"/>
      <c r="J19" s="32" t="s">
        <v>49</v>
      </c>
      <c r="K19" s="17"/>
      <c r="L19" s="6"/>
      <c r="M19" s="6"/>
      <c r="N19" s="3"/>
      <c r="O19" s="3"/>
      <c r="P19" s="3"/>
      <c r="Q19" s="3"/>
    </row>
    <row r="20" spans="1:17" ht="15" customHeight="1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L20" s="4"/>
      <c r="M20" s="4"/>
      <c r="N20" s="3"/>
      <c r="O20" s="3"/>
      <c r="P20" s="3"/>
      <c r="Q20" s="3"/>
    </row>
    <row r="21" spans="1:17" ht="18.75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6"/>
      <c r="M21" s="6"/>
      <c r="N21" s="3"/>
      <c r="O21" s="3"/>
      <c r="P21" s="3"/>
      <c r="Q21" s="3"/>
    </row>
    <row r="22" spans="1:17" ht="18.75" x14ac:dyDescent="0.3">
      <c r="A22" s="3"/>
      <c r="B22" s="3"/>
      <c r="C22" s="10"/>
      <c r="D22" s="3"/>
      <c r="E22" s="3"/>
      <c r="F22" s="3"/>
      <c r="G22" s="3"/>
      <c r="H22" s="3"/>
      <c r="I22" s="3"/>
      <c r="J22" s="3"/>
      <c r="K22" s="10"/>
      <c r="L22" s="6"/>
      <c r="M22" s="6"/>
      <c r="N22" s="3"/>
      <c r="O22" s="3"/>
      <c r="P22" s="3"/>
      <c r="Q22" s="3"/>
    </row>
    <row r="23" spans="1:17" ht="15.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7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7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.7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 x14ac:dyDescent="0.25">
      <c r="C35" s="3"/>
      <c r="K35" s="3"/>
      <c r="L35" s="3"/>
      <c r="M35" s="3"/>
      <c r="N35" s="3"/>
      <c r="O35" s="3"/>
      <c r="P35" s="3"/>
      <c r="Q35" s="3"/>
    </row>
  </sheetData>
  <mergeCells count="13">
    <mergeCell ref="I1:K1"/>
    <mergeCell ref="I2:L5"/>
    <mergeCell ref="D10:I10"/>
    <mergeCell ref="B10:B11"/>
    <mergeCell ref="C10:C11"/>
    <mergeCell ref="A17:F17"/>
    <mergeCell ref="A18:F18"/>
    <mergeCell ref="A19:F19"/>
    <mergeCell ref="A7:J7"/>
    <mergeCell ref="A8:J8"/>
    <mergeCell ref="A15:J15"/>
    <mergeCell ref="J10:J11"/>
    <mergeCell ref="A10:A11"/>
  </mergeCells>
  <phoneticPr fontId="3" type="noConversion"/>
  <pageMargins left="0.39370078740157483" right="0.39370078740157483" top="0.70866141732283472" bottom="0.43307086614173229" header="0.31496062992125984" footer="0.31496062992125984"/>
  <pageSetup paperSize="9" scale="76" firstPageNumber="31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4"/>
  <sheetViews>
    <sheetView view="pageBreakPreview" zoomScalePageLayoutView="89" workbookViewId="0">
      <selection activeCell="C23" sqref="C23"/>
    </sheetView>
  </sheetViews>
  <sheetFormatPr defaultRowHeight="12.75" x14ac:dyDescent="0.2"/>
  <cols>
    <col min="1" max="1" width="4.85546875" customWidth="1"/>
    <col min="2" max="2" width="59.28515625" customWidth="1"/>
    <col min="3" max="3" width="63.7109375" customWidth="1"/>
    <col min="4" max="4" width="13.140625" customWidth="1"/>
    <col min="5" max="5" width="0.140625" customWidth="1"/>
    <col min="6" max="6" width="9.140625" hidden="1" customWidth="1"/>
  </cols>
  <sheetData>
    <row r="2" spans="1:12" ht="15.75" customHeight="1" x14ac:dyDescent="0.25">
      <c r="A2" s="33"/>
      <c r="B2" s="34"/>
      <c r="C2" s="210" t="s">
        <v>33</v>
      </c>
      <c r="D2" s="210"/>
    </row>
    <row r="3" spans="1:12" ht="14.25" customHeight="1" x14ac:dyDescent="0.25">
      <c r="A3" s="33"/>
      <c r="B3" s="35"/>
      <c r="C3" s="211" t="s">
        <v>34</v>
      </c>
      <c r="D3" s="211"/>
    </row>
    <row r="4" spans="1:12" ht="14.25" customHeight="1" x14ac:dyDescent="0.25">
      <c r="A4" s="33"/>
      <c r="B4" s="35"/>
      <c r="C4" s="211" t="s">
        <v>35</v>
      </c>
      <c r="D4" s="211"/>
    </row>
    <row r="5" spans="1:12" ht="15" customHeight="1" x14ac:dyDescent="0.25">
      <c r="A5" s="33"/>
      <c r="B5" s="35"/>
      <c r="C5" s="211" t="s">
        <v>36</v>
      </c>
      <c r="D5" s="211"/>
    </row>
    <row r="6" spans="1:12" ht="15" customHeight="1" x14ac:dyDescent="0.25">
      <c r="A6" s="33"/>
      <c r="B6" s="35"/>
      <c r="C6" s="211" t="s">
        <v>37</v>
      </c>
      <c r="D6" s="211"/>
    </row>
    <row r="7" spans="1:12" ht="28.5" customHeight="1" x14ac:dyDescent="0.25">
      <c r="A7" s="33"/>
      <c r="B7" s="35"/>
      <c r="C7" s="28" t="s">
        <v>54</v>
      </c>
      <c r="D7" s="28"/>
    </row>
    <row r="8" spans="1:12" ht="16.5" customHeight="1" x14ac:dyDescent="0.25">
      <c r="A8" s="198" t="s">
        <v>9</v>
      </c>
      <c r="B8" s="198"/>
      <c r="C8" s="198"/>
      <c r="D8" s="198"/>
    </row>
    <row r="9" spans="1:12" ht="15" customHeight="1" x14ac:dyDescent="0.25">
      <c r="A9" s="206" t="s">
        <v>53</v>
      </c>
      <c r="B9" s="206"/>
      <c r="C9" s="206"/>
      <c r="D9" s="206"/>
    </row>
    <row r="10" spans="1:12" ht="18.75" x14ac:dyDescent="0.3">
      <c r="A10" s="6"/>
      <c r="B10" s="6"/>
      <c r="C10" s="6"/>
      <c r="D10" s="6"/>
      <c r="E10" s="3"/>
      <c r="F10" s="3"/>
      <c r="G10" s="3"/>
      <c r="H10" s="3"/>
      <c r="I10" s="3"/>
      <c r="J10" s="3"/>
      <c r="K10" s="3"/>
      <c r="L10" s="3"/>
    </row>
    <row r="11" spans="1:12" ht="54.75" customHeight="1" x14ac:dyDescent="0.25">
      <c r="A11" s="12" t="s">
        <v>1</v>
      </c>
      <c r="B11" s="12" t="s">
        <v>38</v>
      </c>
      <c r="C11" s="12" t="s">
        <v>10</v>
      </c>
      <c r="D11" s="12" t="s">
        <v>11</v>
      </c>
      <c r="E11" s="3"/>
      <c r="F11" s="3"/>
      <c r="G11" s="3"/>
      <c r="H11" s="3"/>
      <c r="I11" s="3"/>
      <c r="J11" s="3"/>
      <c r="K11" s="3"/>
      <c r="L11" s="3"/>
    </row>
    <row r="12" spans="1:12" s="21" customFormat="1" ht="15.75" x14ac:dyDescent="0.25">
      <c r="A12" s="19">
        <v>1</v>
      </c>
      <c r="B12" s="19">
        <v>2</v>
      </c>
      <c r="C12" s="19">
        <v>3</v>
      </c>
      <c r="D12" s="19">
        <v>4</v>
      </c>
      <c r="E12" s="20"/>
      <c r="F12" s="20"/>
      <c r="G12" s="20"/>
      <c r="H12" s="20"/>
      <c r="I12" s="20"/>
      <c r="J12" s="20"/>
      <c r="K12" s="20"/>
      <c r="L12" s="20"/>
    </row>
    <row r="13" spans="1:12" ht="31.5" customHeight="1" x14ac:dyDescent="0.25">
      <c r="A13" s="12" t="s">
        <v>6</v>
      </c>
      <c r="B13" s="12" t="s">
        <v>45</v>
      </c>
      <c r="C13" s="12"/>
      <c r="D13" s="25"/>
      <c r="E13" s="3"/>
      <c r="F13" s="3"/>
      <c r="G13" s="3"/>
      <c r="H13" s="3"/>
      <c r="I13" s="3"/>
      <c r="J13" s="3"/>
      <c r="K13" s="3"/>
      <c r="L13" s="3"/>
    </row>
    <row r="14" spans="1:12" ht="13.5" customHeight="1" x14ac:dyDescent="0.3">
      <c r="A14" s="6"/>
      <c r="B14" s="6"/>
      <c r="C14" s="6"/>
      <c r="D14" s="6"/>
      <c r="E14" s="3"/>
      <c r="F14" s="3"/>
      <c r="G14" s="3"/>
      <c r="H14" s="3"/>
      <c r="I14" s="3"/>
      <c r="J14" s="3"/>
      <c r="K14" s="3"/>
      <c r="L14" s="3"/>
    </row>
    <row r="15" spans="1:12" ht="16.5" customHeight="1" x14ac:dyDescent="0.25">
      <c r="A15" s="204" t="s">
        <v>46</v>
      </c>
      <c r="B15" s="204"/>
      <c r="C15" s="204"/>
      <c r="D15" s="204"/>
      <c r="E15" s="204"/>
      <c r="F15" s="204"/>
      <c r="G15" s="22"/>
      <c r="H15" s="3"/>
      <c r="I15" s="3"/>
      <c r="J15" s="3"/>
      <c r="K15" s="3"/>
      <c r="L15" s="3"/>
    </row>
    <row r="16" spans="1:12" ht="15" customHeight="1" x14ac:dyDescent="0.25">
      <c r="A16" s="204" t="s">
        <v>39</v>
      </c>
      <c r="B16" s="204"/>
      <c r="C16" s="204"/>
      <c r="D16" s="204"/>
      <c r="E16" s="204"/>
      <c r="F16" s="204"/>
      <c r="G16" s="22"/>
      <c r="H16" s="3"/>
      <c r="I16" s="3"/>
      <c r="J16" s="3"/>
      <c r="K16" s="3"/>
      <c r="L16" s="3"/>
    </row>
    <row r="17" spans="1:12" ht="15.75" customHeight="1" x14ac:dyDescent="0.25">
      <c r="A17" s="205" t="s">
        <v>40</v>
      </c>
      <c r="B17" s="205"/>
      <c r="C17" s="212" t="s">
        <v>49</v>
      </c>
      <c r="D17" s="212"/>
      <c r="E17" s="30"/>
      <c r="F17" s="30"/>
      <c r="G17" s="23"/>
      <c r="H17" s="4"/>
      <c r="I17" s="4"/>
      <c r="J17" s="4"/>
      <c r="K17" s="3"/>
      <c r="L17" s="3"/>
    </row>
    <row r="18" spans="1:12" ht="15.75" x14ac:dyDescent="0.25">
      <c r="A18" s="8"/>
      <c r="B18" s="8"/>
      <c r="C18" s="8"/>
      <c r="D18" s="8"/>
      <c r="E18" s="8"/>
      <c r="F18" s="3"/>
      <c r="G18" s="3"/>
      <c r="H18" s="3"/>
      <c r="I18" s="3"/>
      <c r="J18" s="3"/>
      <c r="K18" s="3"/>
      <c r="L18" s="3"/>
    </row>
    <row r="19" spans="1:12" ht="15.75" x14ac:dyDescent="0.25">
      <c r="A19" s="8"/>
      <c r="B19" s="8"/>
      <c r="C19" s="8"/>
      <c r="D19" s="8"/>
      <c r="E19" s="8"/>
      <c r="F19" s="3"/>
      <c r="G19" s="3"/>
      <c r="H19" s="3"/>
      <c r="I19" s="3"/>
      <c r="J19" s="3"/>
      <c r="K19" s="3"/>
      <c r="L19" s="3"/>
    </row>
    <row r="20" spans="1:12" ht="15.75" x14ac:dyDescent="0.25">
      <c r="A20" s="8"/>
      <c r="B20" s="8"/>
      <c r="C20" s="8"/>
      <c r="D20" s="8"/>
      <c r="E20" s="8"/>
      <c r="F20" s="3"/>
      <c r="G20" s="3"/>
      <c r="H20" s="3"/>
      <c r="I20" s="3"/>
      <c r="J20" s="3"/>
      <c r="K20" s="3"/>
      <c r="L20" s="3"/>
    </row>
    <row r="21" spans="1:12" ht="15.7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.7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.7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.7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.7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.7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.7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.7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.7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.7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.7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.7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.7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5.7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5.7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.7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74" ht="48.75" customHeight="1" x14ac:dyDescent="0.2"/>
  </sheetData>
  <mergeCells count="11">
    <mergeCell ref="C2:D2"/>
    <mergeCell ref="C3:D3"/>
    <mergeCell ref="A17:B17"/>
    <mergeCell ref="C17:D17"/>
    <mergeCell ref="C4:D4"/>
    <mergeCell ref="C5:D5"/>
    <mergeCell ref="C6:D6"/>
    <mergeCell ref="A8:D8"/>
    <mergeCell ref="A9:D9"/>
    <mergeCell ref="A15:F15"/>
    <mergeCell ref="A16:F16"/>
  </mergeCells>
  <phoneticPr fontId="3" type="noConversion"/>
  <pageMargins left="0.39370078740157483" right="0.39370078740157483" top="0.70866141732283472" bottom="0.43307086614173229" header="0.31496062992125984" footer="0.31496062992125984"/>
  <pageSetup paperSize="9" firstPageNumber="33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9" zoomScale="75" zoomScaleNormal="75" workbookViewId="0">
      <selection activeCell="F27" sqref="F27"/>
    </sheetView>
  </sheetViews>
  <sheetFormatPr defaultRowHeight="15.75" x14ac:dyDescent="0.25"/>
  <cols>
    <col min="1" max="1" width="4.5703125" style="2" customWidth="1"/>
    <col min="2" max="2" width="44.28515625" style="2" customWidth="1"/>
    <col min="3" max="3" width="21.140625" style="2" customWidth="1"/>
    <col min="4" max="4" width="22.5703125" style="2" customWidth="1"/>
    <col min="5" max="5" width="24.42578125" style="2" customWidth="1"/>
    <col min="6" max="6" width="60.85546875" style="61" customWidth="1"/>
    <col min="7" max="7" width="19.5703125" style="2" customWidth="1"/>
    <col min="8" max="256" width="9.140625" style="2"/>
    <col min="257" max="257" width="4.5703125" style="2" customWidth="1"/>
    <col min="258" max="258" width="44.28515625" style="2" customWidth="1"/>
    <col min="259" max="259" width="21.140625" style="2" customWidth="1"/>
    <col min="260" max="260" width="22.5703125" style="2" customWidth="1"/>
    <col min="261" max="261" width="24.42578125" style="2" customWidth="1"/>
    <col min="262" max="262" width="60.85546875" style="2" customWidth="1"/>
    <col min="263" max="263" width="19.5703125" style="2" customWidth="1"/>
    <col min="264" max="512" width="9.140625" style="2"/>
    <col min="513" max="513" width="4.5703125" style="2" customWidth="1"/>
    <col min="514" max="514" width="44.28515625" style="2" customWidth="1"/>
    <col min="515" max="515" width="21.140625" style="2" customWidth="1"/>
    <col min="516" max="516" width="22.5703125" style="2" customWidth="1"/>
    <col min="517" max="517" width="24.42578125" style="2" customWidth="1"/>
    <col min="518" max="518" width="60.85546875" style="2" customWidth="1"/>
    <col min="519" max="519" width="19.5703125" style="2" customWidth="1"/>
    <col min="520" max="768" width="9.140625" style="2"/>
    <col min="769" max="769" width="4.5703125" style="2" customWidth="1"/>
    <col min="770" max="770" width="44.28515625" style="2" customWidth="1"/>
    <col min="771" max="771" width="21.140625" style="2" customWidth="1"/>
    <col min="772" max="772" width="22.5703125" style="2" customWidth="1"/>
    <col min="773" max="773" width="24.42578125" style="2" customWidth="1"/>
    <col min="774" max="774" width="60.85546875" style="2" customWidth="1"/>
    <col min="775" max="775" width="19.5703125" style="2" customWidth="1"/>
    <col min="776" max="1024" width="9.140625" style="2"/>
    <col min="1025" max="1025" width="4.5703125" style="2" customWidth="1"/>
    <col min="1026" max="1026" width="44.28515625" style="2" customWidth="1"/>
    <col min="1027" max="1027" width="21.140625" style="2" customWidth="1"/>
    <col min="1028" max="1028" width="22.5703125" style="2" customWidth="1"/>
    <col min="1029" max="1029" width="24.42578125" style="2" customWidth="1"/>
    <col min="1030" max="1030" width="60.85546875" style="2" customWidth="1"/>
    <col min="1031" max="1031" width="19.5703125" style="2" customWidth="1"/>
    <col min="1032" max="1280" width="9.140625" style="2"/>
    <col min="1281" max="1281" width="4.5703125" style="2" customWidth="1"/>
    <col min="1282" max="1282" width="44.28515625" style="2" customWidth="1"/>
    <col min="1283" max="1283" width="21.140625" style="2" customWidth="1"/>
    <col min="1284" max="1284" width="22.5703125" style="2" customWidth="1"/>
    <col min="1285" max="1285" width="24.42578125" style="2" customWidth="1"/>
    <col min="1286" max="1286" width="60.85546875" style="2" customWidth="1"/>
    <col min="1287" max="1287" width="19.5703125" style="2" customWidth="1"/>
    <col min="1288" max="1536" width="9.140625" style="2"/>
    <col min="1537" max="1537" width="4.5703125" style="2" customWidth="1"/>
    <col min="1538" max="1538" width="44.28515625" style="2" customWidth="1"/>
    <col min="1539" max="1539" width="21.140625" style="2" customWidth="1"/>
    <col min="1540" max="1540" width="22.5703125" style="2" customWidth="1"/>
    <col min="1541" max="1541" width="24.42578125" style="2" customWidth="1"/>
    <col min="1542" max="1542" width="60.85546875" style="2" customWidth="1"/>
    <col min="1543" max="1543" width="19.5703125" style="2" customWidth="1"/>
    <col min="1544" max="1792" width="9.140625" style="2"/>
    <col min="1793" max="1793" width="4.5703125" style="2" customWidth="1"/>
    <col min="1794" max="1794" width="44.28515625" style="2" customWidth="1"/>
    <col min="1795" max="1795" width="21.140625" style="2" customWidth="1"/>
    <col min="1796" max="1796" width="22.5703125" style="2" customWidth="1"/>
    <col min="1797" max="1797" width="24.42578125" style="2" customWidth="1"/>
    <col min="1798" max="1798" width="60.85546875" style="2" customWidth="1"/>
    <col min="1799" max="1799" width="19.5703125" style="2" customWidth="1"/>
    <col min="1800" max="2048" width="9.140625" style="2"/>
    <col min="2049" max="2049" width="4.5703125" style="2" customWidth="1"/>
    <col min="2050" max="2050" width="44.28515625" style="2" customWidth="1"/>
    <col min="2051" max="2051" width="21.140625" style="2" customWidth="1"/>
    <col min="2052" max="2052" width="22.5703125" style="2" customWidth="1"/>
    <col min="2053" max="2053" width="24.42578125" style="2" customWidth="1"/>
    <col min="2054" max="2054" width="60.85546875" style="2" customWidth="1"/>
    <col min="2055" max="2055" width="19.5703125" style="2" customWidth="1"/>
    <col min="2056" max="2304" width="9.140625" style="2"/>
    <col min="2305" max="2305" width="4.5703125" style="2" customWidth="1"/>
    <col min="2306" max="2306" width="44.28515625" style="2" customWidth="1"/>
    <col min="2307" max="2307" width="21.140625" style="2" customWidth="1"/>
    <col min="2308" max="2308" width="22.5703125" style="2" customWidth="1"/>
    <col min="2309" max="2309" width="24.42578125" style="2" customWidth="1"/>
    <col min="2310" max="2310" width="60.85546875" style="2" customWidth="1"/>
    <col min="2311" max="2311" width="19.5703125" style="2" customWidth="1"/>
    <col min="2312" max="2560" width="9.140625" style="2"/>
    <col min="2561" max="2561" width="4.5703125" style="2" customWidth="1"/>
    <col min="2562" max="2562" width="44.28515625" style="2" customWidth="1"/>
    <col min="2563" max="2563" width="21.140625" style="2" customWidth="1"/>
    <col min="2564" max="2564" width="22.5703125" style="2" customWidth="1"/>
    <col min="2565" max="2565" width="24.42578125" style="2" customWidth="1"/>
    <col min="2566" max="2566" width="60.85546875" style="2" customWidth="1"/>
    <col min="2567" max="2567" width="19.5703125" style="2" customWidth="1"/>
    <col min="2568" max="2816" width="9.140625" style="2"/>
    <col min="2817" max="2817" width="4.5703125" style="2" customWidth="1"/>
    <col min="2818" max="2818" width="44.28515625" style="2" customWidth="1"/>
    <col min="2819" max="2819" width="21.140625" style="2" customWidth="1"/>
    <col min="2820" max="2820" width="22.5703125" style="2" customWidth="1"/>
    <col min="2821" max="2821" width="24.42578125" style="2" customWidth="1"/>
    <col min="2822" max="2822" width="60.85546875" style="2" customWidth="1"/>
    <col min="2823" max="2823" width="19.5703125" style="2" customWidth="1"/>
    <col min="2824" max="3072" width="9.140625" style="2"/>
    <col min="3073" max="3073" width="4.5703125" style="2" customWidth="1"/>
    <col min="3074" max="3074" width="44.28515625" style="2" customWidth="1"/>
    <col min="3075" max="3075" width="21.140625" style="2" customWidth="1"/>
    <col min="3076" max="3076" width="22.5703125" style="2" customWidth="1"/>
    <col min="3077" max="3077" width="24.42578125" style="2" customWidth="1"/>
    <col min="3078" max="3078" width="60.85546875" style="2" customWidth="1"/>
    <col min="3079" max="3079" width="19.5703125" style="2" customWidth="1"/>
    <col min="3080" max="3328" width="9.140625" style="2"/>
    <col min="3329" max="3329" width="4.5703125" style="2" customWidth="1"/>
    <col min="3330" max="3330" width="44.28515625" style="2" customWidth="1"/>
    <col min="3331" max="3331" width="21.140625" style="2" customWidth="1"/>
    <col min="3332" max="3332" width="22.5703125" style="2" customWidth="1"/>
    <col min="3333" max="3333" width="24.42578125" style="2" customWidth="1"/>
    <col min="3334" max="3334" width="60.85546875" style="2" customWidth="1"/>
    <col min="3335" max="3335" width="19.5703125" style="2" customWidth="1"/>
    <col min="3336" max="3584" width="9.140625" style="2"/>
    <col min="3585" max="3585" width="4.5703125" style="2" customWidth="1"/>
    <col min="3586" max="3586" width="44.28515625" style="2" customWidth="1"/>
    <col min="3587" max="3587" width="21.140625" style="2" customWidth="1"/>
    <col min="3588" max="3588" width="22.5703125" style="2" customWidth="1"/>
    <col min="3589" max="3589" width="24.42578125" style="2" customWidth="1"/>
    <col min="3590" max="3590" width="60.85546875" style="2" customWidth="1"/>
    <col min="3591" max="3591" width="19.5703125" style="2" customWidth="1"/>
    <col min="3592" max="3840" width="9.140625" style="2"/>
    <col min="3841" max="3841" width="4.5703125" style="2" customWidth="1"/>
    <col min="3842" max="3842" width="44.28515625" style="2" customWidth="1"/>
    <col min="3843" max="3843" width="21.140625" style="2" customWidth="1"/>
    <col min="3844" max="3844" width="22.5703125" style="2" customWidth="1"/>
    <col min="3845" max="3845" width="24.42578125" style="2" customWidth="1"/>
    <col min="3846" max="3846" width="60.85546875" style="2" customWidth="1"/>
    <col min="3847" max="3847" width="19.5703125" style="2" customWidth="1"/>
    <col min="3848" max="4096" width="9.140625" style="2"/>
    <col min="4097" max="4097" width="4.5703125" style="2" customWidth="1"/>
    <col min="4098" max="4098" width="44.28515625" style="2" customWidth="1"/>
    <col min="4099" max="4099" width="21.140625" style="2" customWidth="1"/>
    <col min="4100" max="4100" width="22.5703125" style="2" customWidth="1"/>
    <col min="4101" max="4101" width="24.42578125" style="2" customWidth="1"/>
    <col min="4102" max="4102" width="60.85546875" style="2" customWidth="1"/>
    <col min="4103" max="4103" width="19.5703125" style="2" customWidth="1"/>
    <col min="4104" max="4352" width="9.140625" style="2"/>
    <col min="4353" max="4353" width="4.5703125" style="2" customWidth="1"/>
    <col min="4354" max="4354" width="44.28515625" style="2" customWidth="1"/>
    <col min="4355" max="4355" width="21.140625" style="2" customWidth="1"/>
    <col min="4356" max="4356" width="22.5703125" style="2" customWidth="1"/>
    <col min="4357" max="4357" width="24.42578125" style="2" customWidth="1"/>
    <col min="4358" max="4358" width="60.85546875" style="2" customWidth="1"/>
    <col min="4359" max="4359" width="19.5703125" style="2" customWidth="1"/>
    <col min="4360" max="4608" width="9.140625" style="2"/>
    <col min="4609" max="4609" width="4.5703125" style="2" customWidth="1"/>
    <col min="4610" max="4610" width="44.28515625" style="2" customWidth="1"/>
    <col min="4611" max="4611" width="21.140625" style="2" customWidth="1"/>
    <col min="4612" max="4612" width="22.5703125" style="2" customWidth="1"/>
    <col min="4613" max="4613" width="24.42578125" style="2" customWidth="1"/>
    <col min="4614" max="4614" width="60.85546875" style="2" customWidth="1"/>
    <col min="4615" max="4615" width="19.5703125" style="2" customWidth="1"/>
    <col min="4616" max="4864" width="9.140625" style="2"/>
    <col min="4865" max="4865" width="4.5703125" style="2" customWidth="1"/>
    <col min="4866" max="4866" width="44.28515625" style="2" customWidth="1"/>
    <col min="4867" max="4867" width="21.140625" style="2" customWidth="1"/>
    <col min="4868" max="4868" width="22.5703125" style="2" customWidth="1"/>
    <col min="4869" max="4869" width="24.42578125" style="2" customWidth="1"/>
    <col min="4870" max="4870" width="60.85546875" style="2" customWidth="1"/>
    <col min="4871" max="4871" width="19.5703125" style="2" customWidth="1"/>
    <col min="4872" max="5120" width="9.140625" style="2"/>
    <col min="5121" max="5121" width="4.5703125" style="2" customWidth="1"/>
    <col min="5122" max="5122" width="44.28515625" style="2" customWidth="1"/>
    <col min="5123" max="5123" width="21.140625" style="2" customWidth="1"/>
    <col min="5124" max="5124" width="22.5703125" style="2" customWidth="1"/>
    <col min="5125" max="5125" width="24.42578125" style="2" customWidth="1"/>
    <col min="5126" max="5126" width="60.85546875" style="2" customWidth="1"/>
    <col min="5127" max="5127" width="19.5703125" style="2" customWidth="1"/>
    <col min="5128" max="5376" width="9.140625" style="2"/>
    <col min="5377" max="5377" width="4.5703125" style="2" customWidth="1"/>
    <col min="5378" max="5378" width="44.28515625" style="2" customWidth="1"/>
    <col min="5379" max="5379" width="21.140625" style="2" customWidth="1"/>
    <col min="5380" max="5380" width="22.5703125" style="2" customWidth="1"/>
    <col min="5381" max="5381" width="24.42578125" style="2" customWidth="1"/>
    <col min="5382" max="5382" width="60.85546875" style="2" customWidth="1"/>
    <col min="5383" max="5383" width="19.5703125" style="2" customWidth="1"/>
    <col min="5384" max="5632" width="9.140625" style="2"/>
    <col min="5633" max="5633" width="4.5703125" style="2" customWidth="1"/>
    <col min="5634" max="5634" width="44.28515625" style="2" customWidth="1"/>
    <col min="5635" max="5635" width="21.140625" style="2" customWidth="1"/>
    <col min="5636" max="5636" width="22.5703125" style="2" customWidth="1"/>
    <col min="5637" max="5637" width="24.42578125" style="2" customWidth="1"/>
    <col min="5638" max="5638" width="60.85546875" style="2" customWidth="1"/>
    <col min="5639" max="5639" width="19.5703125" style="2" customWidth="1"/>
    <col min="5640" max="5888" width="9.140625" style="2"/>
    <col min="5889" max="5889" width="4.5703125" style="2" customWidth="1"/>
    <col min="5890" max="5890" width="44.28515625" style="2" customWidth="1"/>
    <col min="5891" max="5891" width="21.140625" style="2" customWidth="1"/>
    <col min="5892" max="5892" width="22.5703125" style="2" customWidth="1"/>
    <col min="5893" max="5893" width="24.42578125" style="2" customWidth="1"/>
    <col min="5894" max="5894" width="60.85546875" style="2" customWidth="1"/>
    <col min="5895" max="5895" width="19.5703125" style="2" customWidth="1"/>
    <col min="5896" max="6144" width="9.140625" style="2"/>
    <col min="6145" max="6145" width="4.5703125" style="2" customWidth="1"/>
    <col min="6146" max="6146" width="44.28515625" style="2" customWidth="1"/>
    <col min="6147" max="6147" width="21.140625" style="2" customWidth="1"/>
    <col min="6148" max="6148" width="22.5703125" style="2" customWidth="1"/>
    <col min="6149" max="6149" width="24.42578125" style="2" customWidth="1"/>
    <col min="6150" max="6150" width="60.85546875" style="2" customWidth="1"/>
    <col min="6151" max="6151" width="19.5703125" style="2" customWidth="1"/>
    <col min="6152" max="6400" width="9.140625" style="2"/>
    <col min="6401" max="6401" width="4.5703125" style="2" customWidth="1"/>
    <col min="6402" max="6402" width="44.28515625" style="2" customWidth="1"/>
    <col min="6403" max="6403" width="21.140625" style="2" customWidth="1"/>
    <col min="6404" max="6404" width="22.5703125" style="2" customWidth="1"/>
    <col min="6405" max="6405" width="24.42578125" style="2" customWidth="1"/>
    <col min="6406" max="6406" width="60.85546875" style="2" customWidth="1"/>
    <col min="6407" max="6407" width="19.5703125" style="2" customWidth="1"/>
    <col min="6408" max="6656" width="9.140625" style="2"/>
    <col min="6657" max="6657" width="4.5703125" style="2" customWidth="1"/>
    <col min="6658" max="6658" width="44.28515625" style="2" customWidth="1"/>
    <col min="6659" max="6659" width="21.140625" style="2" customWidth="1"/>
    <col min="6660" max="6660" width="22.5703125" style="2" customWidth="1"/>
    <col min="6661" max="6661" width="24.42578125" style="2" customWidth="1"/>
    <col min="6662" max="6662" width="60.85546875" style="2" customWidth="1"/>
    <col min="6663" max="6663" width="19.5703125" style="2" customWidth="1"/>
    <col min="6664" max="6912" width="9.140625" style="2"/>
    <col min="6913" max="6913" width="4.5703125" style="2" customWidth="1"/>
    <col min="6914" max="6914" width="44.28515625" style="2" customWidth="1"/>
    <col min="6915" max="6915" width="21.140625" style="2" customWidth="1"/>
    <col min="6916" max="6916" width="22.5703125" style="2" customWidth="1"/>
    <col min="6917" max="6917" width="24.42578125" style="2" customWidth="1"/>
    <col min="6918" max="6918" width="60.85546875" style="2" customWidth="1"/>
    <col min="6919" max="6919" width="19.5703125" style="2" customWidth="1"/>
    <col min="6920" max="7168" width="9.140625" style="2"/>
    <col min="7169" max="7169" width="4.5703125" style="2" customWidth="1"/>
    <col min="7170" max="7170" width="44.28515625" style="2" customWidth="1"/>
    <col min="7171" max="7171" width="21.140625" style="2" customWidth="1"/>
    <col min="7172" max="7172" width="22.5703125" style="2" customWidth="1"/>
    <col min="7173" max="7173" width="24.42578125" style="2" customWidth="1"/>
    <col min="7174" max="7174" width="60.85546875" style="2" customWidth="1"/>
    <col min="7175" max="7175" width="19.5703125" style="2" customWidth="1"/>
    <col min="7176" max="7424" width="9.140625" style="2"/>
    <col min="7425" max="7425" width="4.5703125" style="2" customWidth="1"/>
    <col min="7426" max="7426" width="44.28515625" style="2" customWidth="1"/>
    <col min="7427" max="7427" width="21.140625" style="2" customWidth="1"/>
    <col min="7428" max="7428" width="22.5703125" style="2" customWidth="1"/>
    <col min="7429" max="7429" width="24.42578125" style="2" customWidth="1"/>
    <col min="7430" max="7430" width="60.85546875" style="2" customWidth="1"/>
    <col min="7431" max="7431" width="19.5703125" style="2" customWidth="1"/>
    <col min="7432" max="7680" width="9.140625" style="2"/>
    <col min="7681" max="7681" width="4.5703125" style="2" customWidth="1"/>
    <col min="7682" max="7682" width="44.28515625" style="2" customWidth="1"/>
    <col min="7683" max="7683" width="21.140625" style="2" customWidth="1"/>
    <col min="7684" max="7684" width="22.5703125" style="2" customWidth="1"/>
    <col min="7685" max="7685" width="24.42578125" style="2" customWidth="1"/>
    <col min="7686" max="7686" width="60.85546875" style="2" customWidth="1"/>
    <col min="7687" max="7687" width="19.5703125" style="2" customWidth="1"/>
    <col min="7688" max="7936" width="9.140625" style="2"/>
    <col min="7937" max="7937" width="4.5703125" style="2" customWidth="1"/>
    <col min="7938" max="7938" width="44.28515625" style="2" customWidth="1"/>
    <col min="7939" max="7939" width="21.140625" style="2" customWidth="1"/>
    <col min="7940" max="7940" width="22.5703125" style="2" customWidth="1"/>
    <col min="7941" max="7941" width="24.42578125" style="2" customWidth="1"/>
    <col min="7942" max="7942" width="60.85546875" style="2" customWidth="1"/>
    <col min="7943" max="7943" width="19.5703125" style="2" customWidth="1"/>
    <col min="7944" max="8192" width="9.140625" style="2"/>
    <col min="8193" max="8193" width="4.5703125" style="2" customWidth="1"/>
    <col min="8194" max="8194" width="44.28515625" style="2" customWidth="1"/>
    <col min="8195" max="8195" width="21.140625" style="2" customWidth="1"/>
    <col min="8196" max="8196" width="22.5703125" style="2" customWidth="1"/>
    <col min="8197" max="8197" width="24.42578125" style="2" customWidth="1"/>
    <col min="8198" max="8198" width="60.85546875" style="2" customWidth="1"/>
    <col min="8199" max="8199" width="19.5703125" style="2" customWidth="1"/>
    <col min="8200" max="8448" width="9.140625" style="2"/>
    <col min="8449" max="8449" width="4.5703125" style="2" customWidth="1"/>
    <col min="8450" max="8450" width="44.28515625" style="2" customWidth="1"/>
    <col min="8451" max="8451" width="21.140625" style="2" customWidth="1"/>
    <col min="8452" max="8452" width="22.5703125" style="2" customWidth="1"/>
    <col min="8453" max="8453" width="24.42578125" style="2" customWidth="1"/>
    <col min="8454" max="8454" width="60.85546875" style="2" customWidth="1"/>
    <col min="8455" max="8455" width="19.5703125" style="2" customWidth="1"/>
    <col min="8456" max="8704" width="9.140625" style="2"/>
    <col min="8705" max="8705" width="4.5703125" style="2" customWidth="1"/>
    <col min="8706" max="8706" width="44.28515625" style="2" customWidth="1"/>
    <col min="8707" max="8707" width="21.140625" style="2" customWidth="1"/>
    <col min="8708" max="8708" width="22.5703125" style="2" customWidth="1"/>
    <col min="8709" max="8709" width="24.42578125" style="2" customWidth="1"/>
    <col min="8710" max="8710" width="60.85546875" style="2" customWidth="1"/>
    <col min="8711" max="8711" width="19.5703125" style="2" customWidth="1"/>
    <col min="8712" max="8960" width="9.140625" style="2"/>
    <col min="8961" max="8961" width="4.5703125" style="2" customWidth="1"/>
    <col min="8962" max="8962" width="44.28515625" style="2" customWidth="1"/>
    <col min="8963" max="8963" width="21.140625" style="2" customWidth="1"/>
    <col min="8964" max="8964" width="22.5703125" style="2" customWidth="1"/>
    <col min="8965" max="8965" width="24.42578125" style="2" customWidth="1"/>
    <col min="8966" max="8966" width="60.85546875" style="2" customWidth="1"/>
    <col min="8967" max="8967" width="19.5703125" style="2" customWidth="1"/>
    <col min="8968" max="9216" width="9.140625" style="2"/>
    <col min="9217" max="9217" width="4.5703125" style="2" customWidth="1"/>
    <col min="9218" max="9218" width="44.28515625" style="2" customWidth="1"/>
    <col min="9219" max="9219" width="21.140625" style="2" customWidth="1"/>
    <col min="9220" max="9220" width="22.5703125" style="2" customWidth="1"/>
    <col min="9221" max="9221" width="24.42578125" style="2" customWidth="1"/>
    <col min="9222" max="9222" width="60.85546875" style="2" customWidth="1"/>
    <col min="9223" max="9223" width="19.5703125" style="2" customWidth="1"/>
    <col min="9224" max="9472" width="9.140625" style="2"/>
    <col min="9473" max="9473" width="4.5703125" style="2" customWidth="1"/>
    <col min="9474" max="9474" width="44.28515625" style="2" customWidth="1"/>
    <col min="9475" max="9475" width="21.140625" style="2" customWidth="1"/>
    <col min="9476" max="9476" width="22.5703125" style="2" customWidth="1"/>
    <col min="9477" max="9477" width="24.42578125" style="2" customWidth="1"/>
    <col min="9478" max="9478" width="60.85546875" style="2" customWidth="1"/>
    <col min="9479" max="9479" width="19.5703125" style="2" customWidth="1"/>
    <col min="9480" max="9728" width="9.140625" style="2"/>
    <col min="9729" max="9729" width="4.5703125" style="2" customWidth="1"/>
    <col min="9730" max="9730" width="44.28515625" style="2" customWidth="1"/>
    <col min="9731" max="9731" width="21.140625" style="2" customWidth="1"/>
    <col min="9732" max="9732" width="22.5703125" style="2" customWidth="1"/>
    <col min="9733" max="9733" width="24.42578125" style="2" customWidth="1"/>
    <col min="9734" max="9734" width="60.85546875" style="2" customWidth="1"/>
    <col min="9735" max="9735" width="19.5703125" style="2" customWidth="1"/>
    <col min="9736" max="9984" width="9.140625" style="2"/>
    <col min="9985" max="9985" width="4.5703125" style="2" customWidth="1"/>
    <col min="9986" max="9986" width="44.28515625" style="2" customWidth="1"/>
    <col min="9987" max="9987" width="21.140625" style="2" customWidth="1"/>
    <col min="9988" max="9988" width="22.5703125" style="2" customWidth="1"/>
    <col min="9989" max="9989" width="24.42578125" style="2" customWidth="1"/>
    <col min="9990" max="9990" width="60.85546875" style="2" customWidth="1"/>
    <col min="9991" max="9991" width="19.5703125" style="2" customWidth="1"/>
    <col min="9992" max="10240" width="9.140625" style="2"/>
    <col min="10241" max="10241" width="4.5703125" style="2" customWidth="1"/>
    <col min="10242" max="10242" width="44.28515625" style="2" customWidth="1"/>
    <col min="10243" max="10243" width="21.140625" style="2" customWidth="1"/>
    <col min="10244" max="10244" width="22.5703125" style="2" customWidth="1"/>
    <col min="10245" max="10245" width="24.42578125" style="2" customWidth="1"/>
    <col min="10246" max="10246" width="60.85546875" style="2" customWidth="1"/>
    <col min="10247" max="10247" width="19.5703125" style="2" customWidth="1"/>
    <col min="10248" max="10496" width="9.140625" style="2"/>
    <col min="10497" max="10497" width="4.5703125" style="2" customWidth="1"/>
    <col min="10498" max="10498" width="44.28515625" style="2" customWidth="1"/>
    <col min="10499" max="10499" width="21.140625" style="2" customWidth="1"/>
    <col min="10500" max="10500" width="22.5703125" style="2" customWidth="1"/>
    <col min="10501" max="10501" width="24.42578125" style="2" customWidth="1"/>
    <col min="10502" max="10502" width="60.85546875" style="2" customWidth="1"/>
    <col min="10503" max="10503" width="19.5703125" style="2" customWidth="1"/>
    <col min="10504" max="10752" width="9.140625" style="2"/>
    <col min="10753" max="10753" width="4.5703125" style="2" customWidth="1"/>
    <col min="10754" max="10754" width="44.28515625" style="2" customWidth="1"/>
    <col min="10755" max="10755" width="21.140625" style="2" customWidth="1"/>
    <col min="10756" max="10756" width="22.5703125" style="2" customWidth="1"/>
    <col min="10757" max="10757" width="24.42578125" style="2" customWidth="1"/>
    <col min="10758" max="10758" width="60.85546875" style="2" customWidth="1"/>
    <col min="10759" max="10759" width="19.5703125" style="2" customWidth="1"/>
    <col min="10760" max="11008" width="9.140625" style="2"/>
    <col min="11009" max="11009" width="4.5703125" style="2" customWidth="1"/>
    <col min="11010" max="11010" width="44.28515625" style="2" customWidth="1"/>
    <col min="11011" max="11011" width="21.140625" style="2" customWidth="1"/>
    <col min="11012" max="11012" width="22.5703125" style="2" customWidth="1"/>
    <col min="11013" max="11013" width="24.42578125" style="2" customWidth="1"/>
    <col min="11014" max="11014" width="60.85546875" style="2" customWidth="1"/>
    <col min="11015" max="11015" width="19.5703125" style="2" customWidth="1"/>
    <col min="11016" max="11264" width="9.140625" style="2"/>
    <col min="11265" max="11265" width="4.5703125" style="2" customWidth="1"/>
    <col min="11266" max="11266" width="44.28515625" style="2" customWidth="1"/>
    <col min="11267" max="11267" width="21.140625" style="2" customWidth="1"/>
    <col min="11268" max="11268" width="22.5703125" style="2" customWidth="1"/>
    <col min="11269" max="11269" width="24.42578125" style="2" customWidth="1"/>
    <col min="11270" max="11270" width="60.85546875" style="2" customWidth="1"/>
    <col min="11271" max="11271" width="19.5703125" style="2" customWidth="1"/>
    <col min="11272" max="11520" width="9.140625" style="2"/>
    <col min="11521" max="11521" width="4.5703125" style="2" customWidth="1"/>
    <col min="11522" max="11522" width="44.28515625" style="2" customWidth="1"/>
    <col min="11523" max="11523" width="21.140625" style="2" customWidth="1"/>
    <col min="11524" max="11524" width="22.5703125" style="2" customWidth="1"/>
    <col min="11525" max="11525" width="24.42578125" style="2" customWidth="1"/>
    <col min="11526" max="11526" width="60.85546875" style="2" customWidth="1"/>
    <col min="11527" max="11527" width="19.5703125" style="2" customWidth="1"/>
    <col min="11528" max="11776" width="9.140625" style="2"/>
    <col min="11777" max="11777" width="4.5703125" style="2" customWidth="1"/>
    <col min="11778" max="11778" width="44.28515625" style="2" customWidth="1"/>
    <col min="11779" max="11779" width="21.140625" style="2" customWidth="1"/>
    <col min="11780" max="11780" width="22.5703125" style="2" customWidth="1"/>
    <col min="11781" max="11781" width="24.42578125" style="2" customWidth="1"/>
    <col min="11782" max="11782" width="60.85546875" style="2" customWidth="1"/>
    <col min="11783" max="11783" width="19.5703125" style="2" customWidth="1"/>
    <col min="11784" max="12032" width="9.140625" style="2"/>
    <col min="12033" max="12033" width="4.5703125" style="2" customWidth="1"/>
    <col min="12034" max="12034" width="44.28515625" style="2" customWidth="1"/>
    <col min="12035" max="12035" width="21.140625" style="2" customWidth="1"/>
    <col min="12036" max="12036" width="22.5703125" style="2" customWidth="1"/>
    <col min="12037" max="12037" width="24.42578125" style="2" customWidth="1"/>
    <col min="12038" max="12038" width="60.85546875" style="2" customWidth="1"/>
    <col min="12039" max="12039" width="19.5703125" style="2" customWidth="1"/>
    <col min="12040" max="12288" width="9.140625" style="2"/>
    <col min="12289" max="12289" width="4.5703125" style="2" customWidth="1"/>
    <col min="12290" max="12290" width="44.28515625" style="2" customWidth="1"/>
    <col min="12291" max="12291" width="21.140625" style="2" customWidth="1"/>
    <col min="12292" max="12292" width="22.5703125" style="2" customWidth="1"/>
    <col min="12293" max="12293" width="24.42578125" style="2" customWidth="1"/>
    <col min="12294" max="12294" width="60.85546875" style="2" customWidth="1"/>
    <col min="12295" max="12295" width="19.5703125" style="2" customWidth="1"/>
    <col min="12296" max="12544" width="9.140625" style="2"/>
    <col min="12545" max="12545" width="4.5703125" style="2" customWidth="1"/>
    <col min="12546" max="12546" width="44.28515625" style="2" customWidth="1"/>
    <col min="12547" max="12547" width="21.140625" style="2" customWidth="1"/>
    <col min="12548" max="12548" width="22.5703125" style="2" customWidth="1"/>
    <col min="12549" max="12549" width="24.42578125" style="2" customWidth="1"/>
    <col min="12550" max="12550" width="60.85546875" style="2" customWidth="1"/>
    <col min="12551" max="12551" width="19.5703125" style="2" customWidth="1"/>
    <col min="12552" max="12800" width="9.140625" style="2"/>
    <col min="12801" max="12801" width="4.5703125" style="2" customWidth="1"/>
    <col min="12802" max="12802" width="44.28515625" style="2" customWidth="1"/>
    <col min="12803" max="12803" width="21.140625" style="2" customWidth="1"/>
    <col min="12804" max="12804" width="22.5703125" style="2" customWidth="1"/>
    <col min="12805" max="12805" width="24.42578125" style="2" customWidth="1"/>
    <col min="12806" max="12806" width="60.85546875" style="2" customWidth="1"/>
    <col min="12807" max="12807" width="19.5703125" style="2" customWidth="1"/>
    <col min="12808" max="13056" width="9.140625" style="2"/>
    <col min="13057" max="13057" width="4.5703125" style="2" customWidth="1"/>
    <col min="13058" max="13058" width="44.28515625" style="2" customWidth="1"/>
    <col min="13059" max="13059" width="21.140625" style="2" customWidth="1"/>
    <col min="13060" max="13060" width="22.5703125" style="2" customWidth="1"/>
    <col min="13061" max="13061" width="24.42578125" style="2" customWidth="1"/>
    <col min="13062" max="13062" width="60.85546875" style="2" customWidth="1"/>
    <col min="13063" max="13063" width="19.5703125" style="2" customWidth="1"/>
    <col min="13064" max="13312" width="9.140625" style="2"/>
    <col min="13313" max="13313" width="4.5703125" style="2" customWidth="1"/>
    <col min="13314" max="13314" width="44.28515625" style="2" customWidth="1"/>
    <col min="13315" max="13315" width="21.140625" style="2" customWidth="1"/>
    <col min="13316" max="13316" width="22.5703125" style="2" customWidth="1"/>
    <col min="13317" max="13317" width="24.42578125" style="2" customWidth="1"/>
    <col min="13318" max="13318" width="60.85546875" style="2" customWidth="1"/>
    <col min="13319" max="13319" width="19.5703125" style="2" customWidth="1"/>
    <col min="13320" max="13568" width="9.140625" style="2"/>
    <col min="13569" max="13569" width="4.5703125" style="2" customWidth="1"/>
    <col min="13570" max="13570" width="44.28515625" style="2" customWidth="1"/>
    <col min="13571" max="13571" width="21.140625" style="2" customWidth="1"/>
    <col min="13572" max="13572" width="22.5703125" style="2" customWidth="1"/>
    <col min="13573" max="13573" width="24.42578125" style="2" customWidth="1"/>
    <col min="13574" max="13574" width="60.85546875" style="2" customWidth="1"/>
    <col min="13575" max="13575" width="19.5703125" style="2" customWidth="1"/>
    <col min="13576" max="13824" width="9.140625" style="2"/>
    <col min="13825" max="13825" width="4.5703125" style="2" customWidth="1"/>
    <col min="13826" max="13826" width="44.28515625" style="2" customWidth="1"/>
    <col min="13827" max="13827" width="21.140625" style="2" customWidth="1"/>
    <col min="13828" max="13828" width="22.5703125" style="2" customWidth="1"/>
    <col min="13829" max="13829" width="24.42578125" style="2" customWidth="1"/>
    <col min="13830" max="13830" width="60.85546875" style="2" customWidth="1"/>
    <col min="13831" max="13831" width="19.5703125" style="2" customWidth="1"/>
    <col min="13832" max="14080" width="9.140625" style="2"/>
    <col min="14081" max="14081" width="4.5703125" style="2" customWidth="1"/>
    <col min="14082" max="14082" width="44.28515625" style="2" customWidth="1"/>
    <col min="14083" max="14083" width="21.140625" style="2" customWidth="1"/>
    <col min="14084" max="14084" width="22.5703125" style="2" customWidth="1"/>
    <col min="14085" max="14085" width="24.42578125" style="2" customWidth="1"/>
    <col min="14086" max="14086" width="60.85546875" style="2" customWidth="1"/>
    <col min="14087" max="14087" width="19.5703125" style="2" customWidth="1"/>
    <col min="14088" max="14336" width="9.140625" style="2"/>
    <col min="14337" max="14337" width="4.5703125" style="2" customWidth="1"/>
    <col min="14338" max="14338" width="44.28515625" style="2" customWidth="1"/>
    <col min="14339" max="14339" width="21.140625" style="2" customWidth="1"/>
    <col min="14340" max="14340" width="22.5703125" style="2" customWidth="1"/>
    <col min="14341" max="14341" width="24.42578125" style="2" customWidth="1"/>
    <col min="14342" max="14342" width="60.85546875" style="2" customWidth="1"/>
    <col min="14343" max="14343" width="19.5703125" style="2" customWidth="1"/>
    <col min="14344" max="14592" width="9.140625" style="2"/>
    <col min="14593" max="14593" width="4.5703125" style="2" customWidth="1"/>
    <col min="14594" max="14594" width="44.28515625" style="2" customWidth="1"/>
    <col min="14595" max="14595" width="21.140625" style="2" customWidth="1"/>
    <col min="14596" max="14596" width="22.5703125" style="2" customWidth="1"/>
    <col min="14597" max="14597" width="24.42578125" style="2" customWidth="1"/>
    <col min="14598" max="14598" width="60.85546875" style="2" customWidth="1"/>
    <col min="14599" max="14599" width="19.5703125" style="2" customWidth="1"/>
    <col min="14600" max="14848" width="9.140625" style="2"/>
    <col min="14849" max="14849" width="4.5703125" style="2" customWidth="1"/>
    <col min="14850" max="14850" width="44.28515625" style="2" customWidth="1"/>
    <col min="14851" max="14851" width="21.140625" style="2" customWidth="1"/>
    <col min="14852" max="14852" width="22.5703125" style="2" customWidth="1"/>
    <col min="14853" max="14853" width="24.42578125" style="2" customWidth="1"/>
    <col min="14854" max="14854" width="60.85546875" style="2" customWidth="1"/>
    <col min="14855" max="14855" width="19.5703125" style="2" customWidth="1"/>
    <col min="14856" max="15104" width="9.140625" style="2"/>
    <col min="15105" max="15105" width="4.5703125" style="2" customWidth="1"/>
    <col min="15106" max="15106" width="44.28515625" style="2" customWidth="1"/>
    <col min="15107" max="15107" width="21.140625" style="2" customWidth="1"/>
    <col min="15108" max="15108" width="22.5703125" style="2" customWidth="1"/>
    <col min="15109" max="15109" width="24.42578125" style="2" customWidth="1"/>
    <col min="15110" max="15110" width="60.85546875" style="2" customWidth="1"/>
    <col min="15111" max="15111" width="19.5703125" style="2" customWidth="1"/>
    <col min="15112" max="15360" width="9.140625" style="2"/>
    <col min="15361" max="15361" width="4.5703125" style="2" customWidth="1"/>
    <col min="15362" max="15362" width="44.28515625" style="2" customWidth="1"/>
    <col min="15363" max="15363" width="21.140625" style="2" customWidth="1"/>
    <col min="15364" max="15364" width="22.5703125" style="2" customWidth="1"/>
    <col min="15365" max="15365" width="24.42578125" style="2" customWidth="1"/>
    <col min="15366" max="15366" width="60.85546875" style="2" customWidth="1"/>
    <col min="15367" max="15367" width="19.5703125" style="2" customWidth="1"/>
    <col min="15368" max="15616" width="9.140625" style="2"/>
    <col min="15617" max="15617" width="4.5703125" style="2" customWidth="1"/>
    <col min="15618" max="15618" width="44.28515625" style="2" customWidth="1"/>
    <col min="15619" max="15619" width="21.140625" style="2" customWidth="1"/>
    <col min="15620" max="15620" width="22.5703125" style="2" customWidth="1"/>
    <col min="15621" max="15621" width="24.42578125" style="2" customWidth="1"/>
    <col min="15622" max="15622" width="60.85546875" style="2" customWidth="1"/>
    <col min="15623" max="15623" width="19.5703125" style="2" customWidth="1"/>
    <col min="15624" max="15872" width="9.140625" style="2"/>
    <col min="15873" max="15873" width="4.5703125" style="2" customWidth="1"/>
    <col min="15874" max="15874" width="44.28515625" style="2" customWidth="1"/>
    <col min="15875" max="15875" width="21.140625" style="2" customWidth="1"/>
    <col min="15876" max="15876" width="22.5703125" style="2" customWidth="1"/>
    <col min="15877" max="15877" width="24.42578125" style="2" customWidth="1"/>
    <col min="15878" max="15878" width="60.85546875" style="2" customWidth="1"/>
    <col min="15879" max="15879" width="19.5703125" style="2" customWidth="1"/>
    <col min="15880" max="16128" width="9.140625" style="2"/>
    <col min="16129" max="16129" width="4.5703125" style="2" customWidth="1"/>
    <col min="16130" max="16130" width="44.28515625" style="2" customWidth="1"/>
    <col min="16131" max="16131" width="21.140625" style="2" customWidth="1"/>
    <col min="16132" max="16132" width="22.5703125" style="2" customWidth="1"/>
    <col min="16133" max="16133" width="24.42578125" style="2" customWidth="1"/>
    <col min="16134" max="16134" width="60.85546875" style="2" customWidth="1"/>
    <col min="16135" max="16135" width="19.5703125" style="2" customWidth="1"/>
    <col min="16136" max="16384" width="9.140625" style="2"/>
  </cols>
  <sheetData>
    <row r="1" spans="1:7" ht="16.5" x14ac:dyDescent="0.25">
      <c r="F1" s="174" t="s">
        <v>251</v>
      </c>
    </row>
    <row r="2" spans="1:7" ht="16.5" x14ac:dyDescent="0.25">
      <c r="F2" s="174" t="s">
        <v>245</v>
      </c>
    </row>
    <row r="3" spans="1:7" ht="16.5" x14ac:dyDescent="0.25">
      <c r="F3" s="174" t="s">
        <v>246</v>
      </c>
    </row>
    <row r="4" spans="1:7" ht="16.5" x14ac:dyDescent="0.25">
      <c r="F4" s="174" t="s">
        <v>247</v>
      </c>
    </row>
    <row r="7" spans="1:7" ht="18.75" x14ac:dyDescent="0.3">
      <c r="F7" s="119" t="s">
        <v>101</v>
      </c>
      <c r="G7" s="59"/>
    </row>
    <row r="8" spans="1:7" x14ac:dyDescent="0.25">
      <c r="F8" s="186" t="s">
        <v>98</v>
      </c>
      <c r="G8" s="60"/>
    </row>
    <row r="9" spans="1:7" ht="16.5" x14ac:dyDescent="0.25">
      <c r="D9" s="39"/>
      <c r="E9" s="39"/>
      <c r="F9" s="186"/>
    </row>
    <row r="10" spans="1:7" ht="16.5" x14ac:dyDescent="0.25">
      <c r="D10" s="39"/>
      <c r="E10" s="39"/>
      <c r="F10" s="186"/>
    </row>
    <row r="11" spans="1:7" ht="16.5" x14ac:dyDescent="0.25">
      <c r="D11" s="39"/>
      <c r="E11" s="39"/>
      <c r="F11" s="186"/>
    </row>
    <row r="12" spans="1:7" x14ac:dyDescent="0.25">
      <c r="F12" s="186"/>
    </row>
    <row r="13" spans="1:7" ht="18.75" x14ac:dyDescent="0.25">
      <c r="A13" s="217" t="s">
        <v>102</v>
      </c>
      <c r="B13" s="217"/>
      <c r="C13" s="217"/>
      <c r="D13" s="217"/>
      <c r="E13" s="217"/>
      <c r="F13" s="217"/>
    </row>
    <row r="14" spans="1:7" x14ac:dyDescent="0.25">
      <c r="A14" s="218" t="s">
        <v>168</v>
      </c>
      <c r="B14" s="218"/>
      <c r="C14" s="218"/>
      <c r="D14" s="218"/>
      <c r="E14" s="218"/>
      <c r="F14" s="218"/>
    </row>
    <row r="15" spans="1:7" x14ac:dyDescent="0.25">
      <c r="A15" s="218"/>
      <c r="B15" s="218"/>
      <c r="C15" s="218"/>
      <c r="D15" s="218"/>
      <c r="E15" s="218"/>
      <c r="F15" s="218"/>
    </row>
    <row r="17" spans="1:10" x14ac:dyDescent="0.25">
      <c r="A17" s="219" t="s">
        <v>1</v>
      </c>
      <c r="B17" s="220" t="s">
        <v>103</v>
      </c>
      <c r="C17" s="219" t="s">
        <v>104</v>
      </c>
      <c r="D17" s="222" t="s">
        <v>105</v>
      </c>
      <c r="E17" s="223"/>
      <c r="F17" s="224"/>
      <c r="G17" s="3"/>
      <c r="H17" s="3"/>
      <c r="I17" s="3"/>
      <c r="J17" s="3"/>
    </row>
    <row r="18" spans="1:10" ht="63" x14ac:dyDescent="0.25">
      <c r="A18" s="219"/>
      <c r="B18" s="221"/>
      <c r="C18" s="219"/>
      <c r="D18" s="117" t="s">
        <v>106</v>
      </c>
      <c r="E18" s="117" t="s">
        <v>107</v>
      </c>
      <c r="F18" s="117" t="s">
        <v>108</v>
      </c>
      <c r="G18" s="8"/>
      <c r="H18" s="8"/>
      <c r="I18" s="3"/>
      <c r="J18" s="3"/>
    </row>
    <row r="19" spans="1:10" x14ac:dyDescent="0.25">
      <c r="A19" s="62">
        <v>1</v>
      </c>
      <c r="B19" s="62">
        <v>2</v>
      </c>
      <c r="C19" s="62">
        <v>3</v>
      </c>
      <c r="D19" s="62">
        <v>4</v>
      </c>
      <c r="E19" s="62">
        <v>5</v>
      </c>
      <c r="F19" s="62">
        <v>6</v>
      </c>
      <c r="G19" s="8"/>
      <c r="H19" s="8"/>
      <c r="I19" s="3"/>
      <c r="J19" s="3"/>
    </row>
    <row r="20" spans="1:10" x14ac:dyDescent="0.25">
      <c r="A20" s="214" t="s">
        <v>169</v>
      </c>
      <c r="B20" s="215"/>
      <c r="C20" s="215"/>
      <c r="D20" s="215"/>
      <c r="E20" s="215"/>
      <c r="F20" s="216"/>
      <c r="G20" s="63"/>
      <c r="H20" s="63"/>
      <c r="I20" s="3"/>
      <c r="J20" s="3"/>
    </row>
    <row r="21" spans="1:10" ht="75" x14ac:dyDescent="0.25">
      <c r="A21" s="64" t="s">
        <v>6</v>
      </c>
      <c r="B21" s="16" t="s">
        <v>180</v>
      </c>
      <c r="C21" s="18" t="s">
        <v>249</v>
      </c>
      <c r="D21" s="64">
        <v>2020</v>
      </c>
      <c r="E21" s="64">
        <v>2023</v>
      </c>
      <c r="F21" s="16" t="s">
        <v>195</v>
      </c>
      <c r="G21" s="63"/>
      <c r="H21" s="63"/>
      <c r="I21" s="3"/>
      <c r="J21" s="3"/>
    </row>
    <row r="22" spans="1:10" ht="90" x14ac:dyDescent="0.25">
      <c r="A22" s="18" t="s">
        <v>7</v>
      </c>
      <c r="B22" s="18" t="s">
        <v>109</v>
      </c>
      <c r="C22" s="18" t="s">
        <v>249</v>
      </c>
      <c r="D22" s="64">
        <v>2015</v>
      </c>
      <c r="E22" s="64">
        <v>2019</v>
      </c>
      <c r="F22" s="16" t="s">
        <v>170</v>
      </c>
      <c r="G22" s="65"/>
      <c r="H22" s="8"/>
      <c r="I22" s="3"/>
      <c r="J22" s="3"/>
    </row>
    <row r="23" spans="1:10" ht="105" x14ac:dyDescent="0.25">
      <c r="A23" s="18" t="s">
        <v>8</v>
      </c>
      <c r="B23" s="18" t="s">
        <v>230</v>
      </c>
      <c r="C23" s="18" t="s">
        <v>249</v>
      </c>
      <c r="D23" s="64">
        <v>2015</v>
      </c>
      <c r="E23" s="64">
        <v>2023</v>
      </c>
      <c r="F23" s="18" t="s">
        <v>231</v>
      </c>
      <c r="G23" s="129"/>
      <c r="H23" s="3"/>
      <c r="I23" s="3"/>
      <c r="J23" s="3"/>
    </row>
    <row r="24" spans="1:10" ht="75" x14ac:dyDescent="0.25">
      <c r="A24" s="18" t="s">
        <v>15</v>
      </c>
      <c r="B24" s="18" t="s">
        <v>110</v>
      </c>
      <c r="C24" s="18" t="s">
        <v>249</v>
      </c>
      <c r="D24" s="64">
        <v>2015</v>
      </c>
      <c r="E24" s="64">
        <v>2023</v>
      </c>
      <c r="F24" s="18" t="s">
        <v>111</v>
      </c>
      <c r="G24" s="3"/>
      <c r="H24" s="3"/>
      <c r="I24" s="3"/>
      <c r="J24" s="3"/>
    </row>
    <row r="25" spans="1:10" ht="75" x14ac:dyDescent="0.25">
      <c r="A25" s="18" t="s">
        <v>16</v>
      </c>
      <c r="B25" s="18" t="s">
        <v>232</v>
      </c>
      <c r="C25" s="18" t="s">
        <v>249</v>
      </c>
      <c r="D25" s="64">
        <v>2015</v>
      </c>
      <c r="E25" s="64">
        <v>2023</v>
      </c>
      <c r="F25" s="18" t="s">
        <v>112</v>
      </c>
      <c r="G25" s="3"/>
      <c r="H25" s="3"/>
      <c r="I25" s="3"/>
      <c r="J25" s="3"/>
    </row>
    <row r="26" spans="1:10" ht="111.75" customHeight="1" x14ac:dyDescent="0.25">
      <c r="A26" s="18" t="s">
        <v>31</v>
      </c>
      <c r="B26" s="18" t="s">
        <v>113</v>
      </c>
      <c r="C26" s="18" t="s">
        <v>249</v>
      </c>
      <c r="D26" s="64">
        <v>2015</v>
      </c>
      <c r="E26" s="64">
        <v>2023</v>
      </c>
      <c r="F26" s="18" t="s">
        <v>233</v>
      </c>
      <c r="G26" s="3"/>
      <c r="H26" s="3"/>
      <c r="I26" s="3"/>
      <c r="J26" s="3"/>
    </row>
    <row r="27" spans="1:10" ht="105" x14ac:dyDescent="0.25">
      <c r="A27" s="18" t="s">
        <v>66</v>
      </c>
      <c r="B27" s="18" t="s">
        <v>248</v>
      </c>
      <c r="C27" s="18" t="s">
        <v>249</v>
      </c>
      <c r="D27" s="64">
        <v>2021</v>
      </c>
      <c r="E27" s="64">
        <v>2023</v>
      </c>
      <c r="F27" s="18" t="s">
        <v>250</v>
      </c>
      <c r="G27" s="3"/>
      <c r="H27" s="3"/>
      <c r="I27" s="3"/>
      <c r="J27" s="3"/>
    </row>
    <row r="28" spans="1:10" x14ac:dyDescent="0.25">
      <c r="A28" s="3"/>
      <c r="B28" s="3"/>
      <c r="C28" s="3"/>
      <c r="D28" s="3"/>
      <c r="E28" s="3"/>
      <c r="F28" s="8"/>
      <c r="G28" s="3"/>
      <c r="H28" s="3"/>
      <c r="I28" s="3"/>
      <c r="J28" s="3"/>
    </row>
    <row r="29" spans="1:10" ht="36" customHeight="1" x14ac:dyDescent="0.3">
      <c r="A29" s="67"/>
      <c r="B29" s="213" t="s">
        <v>243</v>
      </c>
      <c r="C29" s="213"/>
      <c r="D29" s="213"/>
      <c r="E29" s="113"/>
      <c r="F29" s="120" t="s">
        <v>49</v>
      </c>
      <c r="G29" s="113"/>
      <c r="I29" s="17"/>
      <c r="J29" s="3"/>
    </row>
    <row r="30" spans="1:10" x14ac:dyDescent="0.25">
      <c r="A30" s="3"/>
      <c r="B30" s="3"/>
      <c r="C30" s="3"/>
      <c r="D30" s="3"/>
      <c r="E30" s="3"/>
      <c r="F30" s="8"/>
      <c r="G30" s="3"/>
      <c r="H30" s="3"/>
      <c r="I30" s="3"/>
      <c r="J30" s="3"/>
    </row>
    <row r="31" spans="1:10" x14ac:dyDescent="0.25">
      <c r="A31" s="3"/>
      <c r="B31" s="3"/>
      <c r="C31" s="3"/>
      <c r="D31" s="3"/>
      <c r="E31" s="3"/>
      <c r="F31" s="8"/>
      <c r="G31" s="3"/>
      <c r="H31" s="3"/>
      <c r="I31" s="3"/>
      <c r="J31" s="3"/>
    </row>
    <row r="32" spans="1:10" x14ac:dyDescent="0.25">
      <c r="A32" s="3"/>
      <c r="B32" s="3"/>
      <c r="C32" s="3"/>
      <c r="D32" s="3"/>
      <c r="E32" s="3"/>
      <c r="F32" s="8"/>
      <c r="G32" s="3"/>
      <c r="H32" s="3"/>
      <c r="I32" s="3"/>
      <c r="J32" s="3"/>
    </row>
    <row r="33" spans="1:10" x14ac:dyDescent="0.25">
      <c r="A33" s="3"/>
      <c r="B33" s="3"/>
      <c r="C33" s="3"/>
      <c r="D33" s="3"/>
      <c r="E33" s="3"/>
      <c r="F33" s="8"/>
      <c r="G33" s="3"/>
      <c r="H33" s="3"/>
      <c r="I33" s="3"/>
      <c r="J33" s="3"/>
    </row>
    <row r="34" spans="1:10" x14ac:dyDescent="0.25">
      <c r="A34" s="3"/>
      <c r="B34" s="3"/>
      <c r="C34" s="3"/>
      <c r="D34" s="3"/>
      <c r="E34" s="3"/>
      <c r="F34" s="8"/>
      <c r="G34" s="3"/>
      <c r="H34" s="3"/>
      <c r="I34" s="3"/>
      <c r="J34" s="3"/>
    </row>
    <row r="35" spans="1:10" x14ac:dyDescent="0.25">
      <c r="A35" s="3"/>
      <c r="B35" s="3"/>
      <c r="C35" s="3"/>
      <c r="D35" s="3"/>
      <c r="E35" s="3"/>
      <c r="F35" s="8"/>
      <c r="G35" s="3"/>
      <c r="H35" s="3"/>
      <c r="I35" s="3"/>
      <c r="J35" s="3"/>
    </row>
    <row r="36" spans="1:10" x14ac:dyDescent="0.25">
      <c r="A36" s="3"/>
      <c r="B36" s="3"/>
      <c r="C36" s="3"/>
      <c r="D36" s="3"/>
      <c r="E36" s="3"/>
      <c r="F36" s="8"/>
      <c r="G36" s="3"/>
      <c r="H36" s="3"/>
      <c r="I36" s="3"/>
      <c r="J36" s="3"/>
    </row>
  </sheetData>
  <mergeCells count="9">
    <mergeCell ref="B29:D29"/>
    <mergeCell ref="A20:F20"/>
    <mergeCell ref="F8:F12"/>
    <mergeCell ref="A13:F13"/>
    <mergeCell ref="A14:F15"/>
    <mergeCell ref="A17:A18"/>
    <mergeCell ref="B17:B18"/>
    <mergeCell ref="C17:C18"/>
    <mergeCell ref="D17:F17"/>
  </mergeCells>
  <pageMargins left="0.31496062992125984" right="0.31496062992125984" top="0.35433070866141736" bottom="0.35433070866141736" header="0.31496062992125984" footer="0.31496062992125984"/>
  <pageSetup paperSize="9" scale="77" orientation="landscape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view="pageBreakPreview" zoomScale="60" zoomScaleNormal="75" workbookViewId="0">
      <selection activeCell="M13" sqref="M13"/>
    </sheetView>
  </sheetViews>
  <sheetFormatPr defaultRowHeight="12.75" x14ac:dyDescent="0.2"/>
  <cols>
    <col min="1" max="1" width="5.42578125" style="69" customWidth="1"/>
    <col min="2" max="2" width="30" style="69" customWidth="1"/>
    <col min="3" max="3" width="20.42578125" style="69" customWidth="1"/>
    <col min="4" max="5" width="14.140625" style="69" customWidth="1"/>
    <col min="6" max="12" width="15" style="69" customWidth="1"/>
    <col min="13" max="13" width="26.28515625" style="69" customWidth="1"/>
    <col min="14" max="15" width="9.140625" style="69" hidden="1" customWidth="1"/>
    <col min="16" max="258" width="9.140625" style="69"/>
    <col min="259" max="259" width="5.42578125" style="69" customWidth="1"/>
    <col min="260" max="260" width="30" style="69" customWidth="1"/>
    <col min="261" max="261" width="20.42578125" style="69" customWidth="1"/>
    <col min="262" max="262" width="14.140625" style="69" customWidth="1"/>
    <col min="263" max="268" width="15" style="69" customWidth="1"/>
    <col min="269" max="269" width="26.28515625" style="69" customWidth="1"/>
    <col min="270" max="271" width="0" style="69" hidden="1" customWidth="1"/>
    <col min="272" max="514" width="9.140625" style="69"/>
    <col min="515" max="515" width="5.42578125" style="69" customWidth="1"/>
    <col min="516" max="516" width="30" style="69" customWidth="1"/>
    <col min="517" max="517" width="20.42578125" style="69" customWidth="1"/>
    <col min="518" max="518" width="14.140625" style="69" customWidth="1"/>
    <col min="519" max="524" width="15" style="69" customWidth="1"/>
    <col min="525" max="525" width="26.28515625" style="69" customWidth="1"/>
    <col min="526" max="527" width="0" style="69" hidden="1" customWidth="1"/>
    <col min="528" max="770" width="9.140625" style="69"/>
    <col min="771" max="771" width="5.42578125" style="69" customWidth="1"/>
    <col min="772" max="772" width="30" style="69" customWidth="1"/>
    <col min="773" max="773" width="20.42578125" style="69" customWidth="1"/>
    <col min="774" max="774" width="14.140625" style="69" customWidth="1"/>
    <col min="775" max="780" width="15" style="69" customWidth="1"/>
    <col min="781" max="781" width="26.28515625" style="69" customWidth="1"/>
    <col min="782" max="783" width="0" style="69" hidden="1" customWidth="1"/>
    <col min="784" max="1026" width="9.140625" style="69"/>
    <col min="1027" max="1027" width="5.42578125" style="69" customWidth="1"/>
    <col min="1028" max="1028" width="30" style="69" customWidth="1"/>
    <col min="1029" max="1029" width="20.42578125" style="69" customWidth="1"/>
    <col min="1030" max="1030" width="14.140625" style="69" customWidth="1"/>
    <col min="1031" max="1036" width="15" style="69" customWidth="1"/>
    <col min="1037" max="1037" width="26.28515625" style="69" customWidth="1"/>
    <col min="1038" max="1039" width="0" style="69" hidden="1" customWidth="1"/>
    <col min="1040" max="1282" width="9.140625" style="69"/>
    <col min="1283" max="1283" width="5.42578125" style="69" customWidth="1"/>
    <col min="1284" max="1284" width="30" style="69" customWidth="1"/>
    <col min="1285" max="1285" width="20.42578125" style="69" customWidth="1"/>
    <col min="1286" max="1286" width="14.140625" style="69" customWidth="1"/>
    <col min="1287" max="1292" width="15" style="69" customWidth="1"/>
    <col min="1293" max="1293" width="26.28515625" style="69" customWidth="1"/>
    <col min="1294" max="1295" width="0" style="69" hidden="1" customWidth="1"/>
    <col min="1296" max="1538" width="9.140625" style="69"/>
    <col min="1539" max="1539" width="5.42578125" style="69" customWidth="1"/>
    <col min="1540" max="1540" width="30" style="69" customWidth="1"/>
    <col min="1541" max="1541" width="20.42578125" style="69" customWidth="1"/>
    <col min="1542" max="1542" width="14.140625" style="69" customWidth="1"/>
    <col min="1543" max="1548" width="15" style="69" customWidth="1"/>
    <col min="1549" max="1549" width="26.28515625" style="69" customWidth="1"/>
    <col min="1550" max="1551" width="0" style="69" hidden="1" customWidth="1"/>
    <col min="1552" max="1794" width="9.140625" style="69"/>
    <col min="1795" max="1795" width="5.42578125" style="69" customWidth="1"/>
    <col min="1796" max="1796" width="30" style="69" customWidth="1"/>
    <col min="1797" max="1797" width="20.42578125" style="69" customWidth="1"/>
    <col min="1798" max="1798" width="14.140625" style="69" customWidth="1"/>
    <col min="1799" max="1804" width="15" style="69" customWidth="1"/>
    <col min="1805" max="1805" width="26.28515625" style="69" customWidth="1"/>
    <col min="1806" max="1807" width="0" style="69" hidden="1" customWidth="1"/>
    <col min="1808" max="2050" width="9.140625" style="69"/>
    <col min="2051" max="2051" width="5.42578125" style="69" customWidth="1"/>
    <col min="2052" max="2052" width="30" style="69" customWidth="1"/>
    <col min="2053" max="2053" width="20.42578125" style="69" customWidth="1"/>
    <col min="2054" max="2054" width="14.140625" style="69" customWidth="1"/>
    <col min="2055" max="2060" width="15" style="69" customWidth="1"/>
    <col min="2061" max="2061" width="26.28515625" style="69" customWidth="1"/>
    <col min="2062" max="2063" width="0" style="69" hidden="1" customWidth="1"/>
    <col min="2064" max="2306" width="9.140625" style="69"/>
    <col min="2307" max="2307" width="5.42578125" style="69" customWidth="1"/>
    <col min="2308" max="2308" width="30" style="69" customWidth="1"/>
    <col min="2309" max="2309" width="20.42578125" style="69" customWidth="1"/>
    <col min="2310" max="2310" width="14.140625" style="69" customWidth="1"/>
    <col min="2311" max="2316" width="15" style="69" customWidth="1"/>
    <col min="2317" max="2317" width="26.28515625" style="69" customWidth="1"/>
    <col min="2318" max="2319" width="0" style="69" hidden="1" customWidth="1"/>
    <col min="2320" max="2562" width="9.140625" style="69"/>
    <col min="2563" max="2563" width="5.42578125" style="69" customWidth="1"/>
    <col min="2564" max="2564" width="30" style="69" customWidth="1"/>
    <col min="2565" max="2565" width="20.42578125" style="69" customWidth="1"/>
    <col min="2566" max="2566" width="14.140625" style="69" customWidth="1"/>
    <col min="2567" max="2572" width="15" style="69" customWidth="1"/>
    <col min="2573" max="2573" width="26.28515625" style="69" customWidth="1"/>
    <col min="2574" max="2575" width="0" style="69" hidden="1" customWidth="1"/>
    <col min="2576" max="2818" width="9.140625" style="69"/>
    <col min="2819" max="2819" width="5.42578125" style="69" customWidth="1"/>
    <col min="2820" max="2820" width="30" style="69" customWidth="1"/>
    <col min="2821" max="2821" width="20.42578125" style="69" customWidth="1"/>
    <col min="2822" max="2822" width="14.140625" style="69" customWidth="1"/>
    <col min="2823" max="2828" width="15" style="69" customWidth="1"/>
    <col min="2829" max="2829" width="26.28515625" style="69" customWidth="1"/>
    <col min="2830" max="2831" width="0" style="69" hidden="1" customWidth="1"/>
    <col min="2832" max="3074" width="9.140625" style="69"/>
    <col min="3075" max="3075" width="5.42578125" style="69" customWidth="1"/>
    <col min="3076" max="3076" width="30" style="69" customWidth="1"/>
    <col min="3077" max="3077" width="20.42578125" style="69" customWidth="1"/>
    <col min="3078" max="3078" width="14.140625" style="69" customWidth="1"/>
    <col min="3079" max="3084" width="15" style="69" customWidth="1"/>
    <col min="3085" max="3085" width="26.28515625" style="69" customWidth="1"/>
    <col min="3086" max="3087" width="0" style="69" hidden="1" customWidth="1"/>
    <col min="3088" max="3330" width="9.140625" style="69"/>
    <col min="3331" max="3331" width="5.42578125" style="69" customWidth="1"/>
    <col min="3332" max="3332" width="30" style="69" customWidth="1"/>
    <col min="3333" max="3333" width="20.42578125" style="69" customWidth="1"/>
    <col min="3334" max="3334" width="14.140625" style="69" customWidth="1"/>
    <col min="3335" max="3340" width="15" style="69" customWidth="1"/>
    <col min="3341" max="3341" width="26.28515625" style="69" customWidth="1"/>
    <col min="3342" max="3343" width="0" style="69" hidden="1" customWidth="1"/>
    <col min="3344" max="3586" width="9.140625" style="69"/>
    <col min="3587" max="3587" width="5.42578125" style="69" customWidth="1"/>
    <col min="3588" max="3588" width="30" style="69" customWidth="1"/>
    <col min="3589" max="3589" width="20.42578125" style="69" customWidth="1"/>
    <col min="3590" max="3590" width="14.140625" style="69" customWidth="1"/>
    <col min="3591" max="3596" width="15" style="69" customWidth="1"/>
    <col min="3597" max="3597" width="26.28515625" style="69" customWidth="1"/>
    <col min="3598" max="3599" width="0" style="69" hidden="1" customWidth="1"/>
    <col min="3600" max="3842" width="9.140625" style="69"/>
    <col min="3843" max="3843" width="5.42578125" style="69" customWidth="1"/>
    <col min="3844" max="3844" width="30" style="69" customWidth="1"/>
    <col min="3845" max="3845" width="20.42578125" style="69" customWidth="1"/>
    <col min="3846" max="3846" width="14.140625" style="69" customWidth="1"/>
    <col min="3847" max="3852" width="15" style="69" customWidth="1"/>
    <col min="3853" max="3853" width="26.28515625" style="69" customWidth="1"/>
    <col min="3854" max="3855" width="0" style="69" hidden="1" customWidth="1"/>
    <col min="3856" max="4098" width="9.140625" style="69"/>
    <col min="4099" max="4099" width="5.42578125" style="69" customWidth="1"/>
    <col min="4100" max="4100" width="30" style="69" customWidth="1"/>
    <col min="4101" max="4101" width="20.42578125" style="69" customWidth="1"/>
    <col min="4102" max="4102" width="14.140625" style="69" customWidth="1"/>
    <col min="4103" max="4108" width="15" style="69" customWidth="1"/>
    <col min="4109" max="4109" width="26.28515625" style="69" customWidth="1"/>
    <col min="4110" max="4111" width="0" style="69" hidden="1" customWidth="1"/>
    <col min="4112" max="4354" width="9.140625" style="69"/>
    <col min="4355" max="4355" width="5.42578125" style="69" customWidth="1"/>
    <col min="4356" max="4356" width="30" style="69" customWidth="1"/>
    <col min="4357" max="4357" width="20.42578125" style="69" customWidth="1"/>
    <col min="4358" max="4358" width="14.140625" style="69" customWidth="1"/>
    <col min="4359" max="4364" width="15" style="69" customWidth="1"/>
    <col min="4365" max="4365" width="26.28515625" style="69" customWidth="1"/>
    <col min="4366" max="4367" width="0" style="69" hidden="1" customWidth="1"/>
    <col min="4368" max="4610" width="9.140625" style="69"/>
    <col min="4611" max="4611" width="5.42578125" style="69" customWidth="1"/>
    <col min="4612" max="4612" width="30" style="69" customWidth="1"/>
    <col min="4613" max="4613" width="20.42578125" style="69" customWidth="1"/>
    <col min="4614" max="4614" width="14.140625" style="69" customWidth="1"/>
    <col min="4615" max="4620" width="15" style="69" customWidth="1"/>
    <col min="4621" max="4621" width="26.28515625" style="69" customWidth="1"/>
    <col min="4622" max="4623" width="0" style="69" hidden="1" customWidth="1"/>
    <col min="4624" max="4866" width="9.140625" style="69"/>
    <col min="4867" max="4867" width="5.42578125" style="69" customWidth="1"/>
    <col min="4868" max="4868" width="30" style="69" customWidth="1"/>
    <col min="4869" max="4869" width="20.42578125" style="69" customWidth="1"/>
    <col min="4870" max="4870" width="14.140625" style="69" customWidth="1"/>
    <col min="4871" max="4876" width="15" style="69" customWidth="1"/>
    <col min="4877" max="4877" width="26.28515625" style="69" customWidth="1"/>
    <col min="4878" max="4879" width="0" style="69" hidden="1" customWidth="1"/>
    <col min="4880" max="5122" width="9.140625" style="69"/>
    <col min="5123" max="5123" width="5.42578125" style="69" customWidth="1"/>
    <col min="5124" max="5124" width="30" style="69" customWidth="1"/>
    <col min="5125" max="5125" width="20.42578125" style="69" customWidth="1"/>
    <col min="5126" max="5126" width="14.140625" style="69" customWidth="1"/>
    <col min="5127" max="5132" width="15" style="69" customWidth="1"/>
    <col min="5133" max="5133" width="26.28515625" style="69" customWidth="1"/>
    <col min="5134" max="5135" width="0" style="69" hidden="1" customWidth="1"/>
    <col min="5136" max="5378" width="9.140625" style="69"/>
    <col min="5379" max="5379" width="5.42578125" style="69" customWidth="1"/>
    <col min="5380" max="5380" width="30" style="69" customWidth="1"/>
    <col min="5381" max="5381" width="20.42578125" style="69" customWidth="1"/>
    <col min="5382" max="5382" width="14.140625" style="69" customWidth="1"/>
    <col min="5383" max="5388" width="15" style="69" customWidth="1"/>
    <col min="5389" max="5389" width="26.28515625" style="69" customWidth="1"/>
    <col min="5390" max="5391" width="0" style="69" hidden="1" customWidth="1"/>
    <col min="5392" max="5634" width="9.140625" style="69"/>
    <col min="5635" max="5635" width="5.42578125" style="69" customWidth="1"/>
    <col min="5636" max="5636" width="30" style="69" customWidth="1"/>
    <col min="5637" max="5637" width="20.42578125" style="69" customWidth="1"/>
    <col min="5638" max="5638" width="14.140625" style="69" customWidth="1"/>
    <col min="5639" max="5644" width="15" style="69" customWidth="1"/>
    <col min="5645" max="5645" width="26.28515625" style="69" customWidth="1"/>
    <col min="5646" max="5647" width="0" style="69" hidden="1" customWidth="1"/>
    <col min="5648" max="5890" width="9.140625" style="69"/>
    <col min="5891" max="5891" width="5.42578125" style="69" customWidth="1"/>
    <col min="5892" max="5892" width="30" style="69" customWidth="1"/>
    <col min="5893" max="5893" width="20.42578125" style="69" customWidth="1"/>
    <col min="5894" max="5894" width="14.140625" style="69" customWidth="1"/>
    <col min="5895" max="5900" width="15" style="69" customWidth="1"/>
    <col min="5901" max="5901" width="26.28515625" style="69" customWidth="1"/>
    <col min="5902" max="5903" width="0" style="69" hidden="1" customWidth="1"/>
    <col min="5904" max="6146" width="9.140625" style="69"/>
    <col min="6147" max="6147" width="5.42578125" style="69" customWidth="1"/>
    <col min="6148" max="6148" width="30" style="69" customWidth="1"/>
    <col min="6149" max="6149" width="20.42578125" style="69" customWidth="1"/>
    <col min="6150" max="6150" width="14.140625" style="69" customWidth="1"/>
    <col min="6151" max="6156" width="15" style="69" customWidth="1"/>
    <col min="6157" max="6157" width="26.28515625" style="69" customWidth="1"/>
    <col min="6158" max="6159" width="0" style="69" hidden="1" customWidth="1"/>
    <col min="6160" max="6402" width="9.140625" style="69"/>
    <col min="6403" max="6403" width="5.42578125" style="69" customWidth="1"/>
    <col min="6404" max="6404" width="30" style="69" customWidth="1"/>
    <col min="6405" max="6405" width="20.42578125" style="69" customWidth="1"/>
    <col min="6406" max="6406" width="14.140625" style="69" customWidth="1"/>
    <col min="6407" max="6412" width="15" style="69" customWidth="1"/>
    <col min="6413" max="6413" width="26.28515625" style="69" customWidth="1"/>
    <col min="6414" max="6415" width="0" style="69" hidden="1" customWidth="1"/>
    <col min="6416" max="6658" width="9.140625" style="69"/>
    <col min="6659" max="6659" width="5.42578125" style="69" customWidth="1"/>
    <col min="6660" max="6660" width="30" style="69" customWidth="1"/>
    <col min="6661" max="6661" width="20.42578125" style="69" customWidth="1"/>
    <col min="6662" max="6662" width="14.140625" style="69" customWidth="1"/>
    <col min="6663" max="6668" width="15" style="69" customWidth="1"/>
    <col min="6669" max="6669" width="26.28515625" style="69" customWidth="1"/>
    <col min="6670" max="6671" width="0" style="69" hidden="1" customWidth="1"/>
    <col min="6672" max="6914" width="9.140625" style="69"/>
    <col min="6915" max="6915" width="5.42578125" style="69" customWidth="1"/>
    <col min="6916" max="6916" width="30" style="69" customWidth="1"/>
    <col min="6917" max="6917" width="20.42578125" style="69" customWidth="1"/>
    <col min="6918" max="6918" width="14.140625" style="69" customWidth="1"/>
    <col min="6919" max="6924" width="15" style="69" customWidth="1"/>
    <col min="6925" max="6925" width="26.28515625" style="69" customWidth="1"/>
    <col min="6926" max="6927" width="0" style="69" hidden="1" customWidth="1"/>
    <col min="6928" max="7170" width="9.140625" style="69"/>
    <col min="7171" max="7171" width="5.42578125" style="69" customWidth="1"/>
    <col min="7172" max="7172" width="30" style="69" customWidth="1"/>
    <col min="7173" max="7173" width="20.42578125" style="69" customWidth="1"/>
    <col min="7174" max="7174" width="14.140625" style="69" customWidth="1"/>
    <col min="7175" max="7180" width="15" style="69" customWidth="1"/>
    <col min="7181" max="7181" width="26.28515625" style="69" customWidth="1"/>
    <col min="7182" max="7183" width="0" style="69" hidden="1" customWidth="1"/>
    <col min="7184" max="7426" width="9.140625" style="69"/>
    <col min="7427" max="7427" width="5.42578125" style="69" customWidth="1"/>
    <col min="7428" max="7428" width="30" style="69" customWidth="1"/>
    <col min="7429" max="7429" width="20.42578125" style="69" customWidth="1"/>
    <col min="7430" max="7430" width="14.140625" style="69" customWidth="1"/>
    <col min="7431" max="7436" width="15" style="69" customWidth="1"/>
    <col min="7437" max="7437" width="26.28515625" style="69" customWidth="1"/>
    <col min="7438" max="7439" width="0" style="69" hidden="1" customWidth="1"/>
    <col min="7440" max="7682" width="9.140625" style="69"/>
    <col min="7683" max="7683" width="5.42578125" style="69" customWidth="1"/>
    <col min="7684" max="7684" width="30" style="69" customWidth="1"/>
    <col min="7685" max="7685" width="20.42578125" style="69" customWidth="1"/>
    <col min="7686" max="7686" width="14.140625" style="69" customWidth="1"/>
    <col min="7687" max="7692" width="15" style="69" customWidth="1"/>
    <col min="7693" max="7693" width="26.28515625" style="69" customWidth="1"/>
    <col min="7694" max="7695" width="0" style="69" hidden="1" customWidth="1"/>
    <col min="7696" max="7938" width="9.140625" style="69"/>
    <col min="7939" max="7939" width="5.42578125" style="69" customWidth="1"/>
    <col min="7940" max="7940" width="30" style="69" customWidth="1"/>
    <col min="7941" max="7941" width="20.42578125" style="69" customWidth="1"/>
    <col min="7942" max="7942" width="14.140625" style="69" customWidth="1"/>
    <col min="7943" max="7948" width="15" style="69" customWidth="1"/>
    <col min="7949" max="7949" width="26.28515625" style="69" customWidth="1"/>
    <col min="7950" max="7951" width="0" style="69" hidden="1" customWidth="1"/>
    <col min="7952" max="8194" width="9.140625" style="69"/>
    <col min="8195" max="8195" width="5.42578125" style="69" customWidth="1"/>
    <col min="8196" max="8196" width="30" style="69" customWidth="1"/>
    <col min="8197" max="8197" width="20.42578125" style="69" customWidth="1"/>
    <col min="8198" max="8198" width="14.140625" style="69" customWidth="1"/>
    <col min="8199" max="8204" width="15" style="69" customWidth="1"/>
    <col min="8205" max="8205" width="26.28515625" style="69" customWidth="1"/>
    <col min="8206" max="8207" width="0" style="69" hidden="1" customWidth="1"/>
    <col min="8208" max="8450" width="9.140625" style="69"/>
    <col min="8451" max="8451" width="5.42578125" style="69" customWidth="1"/>
    <col min="8452" max="8452" width="30" style="69" customWidth="1"/>
    <col min="8453" max="8453" width="20.42578125" style="69" customWidth="1"/>
    <col min="8454" max="8454" width="14.140625" style="69" customWidth="1"/>
    <col min="8455" max="8460" width="15" style="69" customWidth="1"/>
    <col min="8461" max="8461" width="26.28515625" style="69" customWidth="1"/>
    <col min="8462" max="8463" width="0" style="69" hidden="1" customWidth="1"/>
    <col min="8464" max="8706" width="9.140625" style="69"/>
    <col min="8707" max="8707" width="5.42578125" style="69" customWidth="1"/>
    <col min="8708" max="8708" width="30" style="69" customWidth="1"/>
    <col min="8709" max="8709" width="20.42578125" style="69" customWidth="1"/>
    <col min="8710" max="8710" width="14.140625" style="69" customWidth="1"/>
    <col min="8711" max="8716" width="15" style="69" customWidth="1"/>
    <col min="8717" max="8717" width="26.28515625" style="69" customWidth="1"/>
    <col min="8718" max="8719" width="0" style="69" hidden="1" customWidth="1"/>
    <col min="8720" max="8962" width="9.140625" style="69"/>
    <col min="8963" max="8963" width="5.42578125" style="69" customWidth="1"/>
    <col min="8964" max="8964" width="30" style="69" customWidth="1"/>
    <col min="8965" max="8965" width="20.42578125" style="69" customWidth="1"/>
    <col min="8966" max="8966" width="14.140625" style="69" customWidth="1"/>
    <col min="8967" max="8972" width="15" style="69" customWidth="1"/>
    <col min="8973" max="8973" width="26.28515625" style="69" customWidth="1"/>
    <col min="8974" max="8975" width="0" style="69" hidden="1" customWidth="1"/>
    <col min="8976" max="9218" width="9.140625" style="69"/>
    <col min="9219" max="9219" width="5.42578125" style="69" customWidth="1"/>
    <col min="9220" max="9220" width="30" style="69" customWidth="1"/>
    <col min="9221" max="9221" width="20.42578125" style="69" customWidth="1"/>
    <col min="9222" max="9222" width="14.140625" style="69" customWidth="1"/>
    <col min="9223" max="9228" width="15" style="69" customWidth="1"/>
    <col min="9229" max="9229" width="26.28515625" style="69" customWidth="1"/>
    <col min="9230" max="9231" width="0" style="69" hidden="1" customWidth="1"/>
    <col min="9232" max="9474" width="9.140625" style="69"/>
    <col min="9475" max="9475" width="5.42578125" style="69" customWidth="1"/>
    <col min="9476" max="9476" width="30" style="69" customWidth="1"/>
    <col min="9477" max="9477" width="20.42578125" style="69" customWidth="1"/>
    <col min="9478" max="9478" width="14.140625" style="69" customWidth="1"/>
    <col min="9479" max="9484" width="15" style="69" customWidth="1"/>
    <col min="9485" max="9485" width="26.28515625" style="69" customWidth="1"/>
    <col min="9486" max="9487" width="0" style="69" hidden="1" customWidth="1"/>
    <col min="9488" max="9730" width="9.140625" style="69"/>
    <col min="9731" max="9731" width="5.42578125" style="69" customWidth="1"/>
    <col min="9732" max="9732" width="30" style="69" customWidth="1"/>
    <col min="9733" max="9733" width="20.42578125" style="69" customWidth="1"/>
    <col min="9734" max="9734" width="14.140625" style="69" customWidth="1"/>
    <col min="9735" max="9740" width="15" style="69" customWidth="1"/>
    <col min="9741" max="9741" width="26.28515625" style="69" customWidth="1"/>
    <col min="9742" max="9743" width="0" style="69" hidden="1" customWidth="1"/>
    <col min="9744" max="9986" width="9.140625" style="69"/>
    <col min="9987" max="9987" width="5.42578125" style="69" customWidth="1"/>
    <col min="9988" max="9988" width="30" style="69" customWidth="1"/>
    <col min="9989" max="9989" width="20.42578125" style="69" customWidth="1"/>
    <col min="9990" max="9990" width="14.140625" style="69" customWidth="1"/>
    <col min="9991" max="9996" width="15" style="69" customWidth="1"/>
    <col min="9997" max="9997" width="26.28515625" style="69" customWidth="1"/>
    <col min="9998" max="9999" width="0" style="69" hidden="1" customWidth="1"/>
    <col min="10000" max="10242" width="9.140625" style="69"/>
    <col min="10243" max="10243" width="5.42578125" style="69" customWidth="1"/>
    <col min="10244" max="10244" width="30" style="69" customWidth="1"/>
    <col min="10245" max="10245" width="20.42578125" style="69" customWidth="1"/>
    <col min="10246" max="10246" width="14.140625" style="69" customWidth="1"/>
    <col min="10247" max="10252" width="15" style="69" customWidth="1"/>
    <col min="10253" max="10253" width="26.28515625" style="69" customWidth="1"/>
    <col min="10254" max="10255" width="0" style="69" hidden="1" customWidth="1"/>
    <col min="10256" max="10498" width="9.140625" style="69"/>
    <col min="10499" max="10499" width="5.42578125" style="69" customWidth="1"/>
    <col min="10500" max="10500" width="30" style="69" customWidth="1"/>
    <col min="10501" max="10501" width="20.42578125" style="69" customWidth="1"/>
    <col min="10502" max="10502" width="14.140625" style="69" customWidth="1"/>
    <col min="10503" max="10508" width="15" style="69" customWidth="1"/>
    <col min="10509" max="10509" width="26.28515625" style="69" customWidth="1"/>
    <col min="10510" max="10511" width="0" style="69" hidden="1" customWidth="1"/>
    <col min="10512" max="10754" width="9.140625" style="69"/>
    <col min="10755" max="10755" width="5.42578125" style="69" customWidth="1"/>
    <col min="10756" max="10756" width="30" style="69" customWidth="1"/>
    <col min="10757" max="10757" width="20.42578125" style="69" customWidth="1"/>
    <col min="10758" max="10758" width="14.140625" style="69" customWidth="1"/>
    <col min="10759" max="10764" width="15" style="69" customWidth="1"/>
    <col min="10765" max="10765" width="26.28515625" style="69" customWidth="1"/>
    <col min="10766" max="10767" width="0" style="69" hidden="1" customWidth="1"/>
    <col min="10768" max="11010" width="9.140625" style="69"/>
    <col min="11011" max="11011" width="5.42578125" style="69" customWidth="1"/>
    <col min="11012" max="11012" width="30" style="69" customWidth="1"/>
    <col min="11013" max="11013" width="20.42578125" style="69" customWidth="1"/>
    <col min="11014" max="11014" width="14.140625" style="69" customWidth="1"/>
    <col min="11015" max="11020" width="15" style="69" customWidth="1"/>
    <col min="11021" max="11021" width="26.28515625" style="69" customWidth="1"/>
    <col min="11022" max="11023" width="0" style="69" hidden="1" customWidth="1"/>
    <col min="11024" max="11266" width="9.140625" style="69"/>
    <col min="11267" max="11267" width="5.42578125" style="69" customWidth="1"/>
    <col min="11268" max="11268" width="30" style="69" customWidth="1"/>
    <col min="11269" max="11269" width="20.42578125" style="69" customWidth="1"/>
    <col min="11270" max="11270" width="14.140625" style="69" customWidth="1"/>
    <col min="11271" max="11276" width="15" style="69" customWidth="1"/>
    <col min="11277" max="11277" width="26.28515625" style="69" customWidth="1"/>
    <col min="11278" max="11279" width="0" style="69" hidden="1" customWidth="1"/>
    <col min="11280" max="11522" width="9.140625" style="69"/>
    <col min="11523" max="11523" width="5.42578125" style="69" customWidth="1"/>
    <col min="11524" max="11524" width="30" style="69" customWidth="1"/>
    <col min="11525" max="11525" width="20.42578125" style="69" customWidth="1"/>
    <col min="11526" max="11526" width="14.140625" style="69" customWidth="1"/>
    <col min="11527" max="11532" width="15" style="69" customWidth="1"/>
    <col min="11533" max="11533" width="26.28515625" style="69" customWidth="1"/>
    <col min="11534" max="11535" width="0" style="69" hidden="1" customWidth="1"/>
    <col min="11536" max="11778" width="9.140625" style="69"/>
    <col min="11779" max="11779" width="5.42578125" style="69" customWidth="1"/>
    <col min="11780" max="11780" width="30" style="69" customWidth="1"/>
    <col min="11781" max="11781" width="20.42578125" style="69" customWidth="1"/>
    <col min="11782" max="11782" width="14.140625" style="69" customWidth="1"/>
    <col min="11783" max="11788" width="15" style="69" customWidth="1"/>
    <col min="11789" max="11789" width="26.28515625" style="69" customWidth="1"/>
    <col min="11790" max="11791" width="0" style="69" hidden="1" customWidth="1"/>
    <col min="11792" max="12034" width="9.140625" style="69"/>
    <col min="12035" max="12035" width="5.42578125" style="69" customWidth="1"/>
    <col min="12036" max="12036" width="30" style="69" customWidth="1"/>
    <col min="12037" max="12037" width="20.42578125" style="69" customWidth="1"/>
    <col min="12038" max="12038" width="14.140625" style="69" customWidth="1"/>
    <col min="12039" max="12044" width="15" style="69" customWidth="1"/>
    <col min="12045" max="12045" width="26.28515625" style="69" customWidth="1"/>
    <col min="12046" max="12047" width="0" style="69" hidden="1" customWidth="1"/>
    <col min="12048" max="12290" width="9.140625" style="69"/>
    <col min="12291" max="12291" width="5.42578125" style="69" customWidth="1"/>
    <col min="12292" max="12292" width="30" style="69" customWidth="1"/>
    <col min="12293" max="12293" width="20.42578125" style="69" customWidth="1"/>
    <col min="12294" max="12294" width="14.140625" style="69" customWidth="1"/>
    <col min="12295" max="12300" width="15" style="69" customWidth="1"/>
    <col min="12301" max="12301" width="26.28515625" style="69" customWidth="1"/>
    <col min="12302" max="12303" width="0" style="69" hidden="1" customWidth="1"/>
    <col min="12304" max="12546" width="9.140625" style="69"/>
    <col min="12547" max="12547" width="5.42578125" style="69" customWidth="1"/>
    <col min="12548" max="12548" width="30" style="69" customWidth="1"/>
    <col min="12549" max="12549" width="20.42578125" style="69" customWidth="1"/>
    <col min="12550" max="12550" width="14.140625" style="69" customWidth="1"/>
    <col min="12551" max="12556" width="15" style="69" customWidth="1"/>
    <col min="12557" max="12557" width="26.28515625" style="69" customWidth="1"/>
    <col min="12558" max="12559" width="0" style="69" hidden="1" customWidth="1"/>
    <col min="12560" max="12802" width="9.140625" style="69"/>
    <col min="12803" max="12803" width="5.42578125" style="69" customWidth="1"/>
    <col min="12804" max="12804" width="30" style="69" customWidth="1"/>
    <col min="12805" max="12805" width="20.42578125" style="69" customWidth="1"/>
    <col min="12806" max="12806" width="14.140625" style="69" customWidth="1"/>
    <col min="12807" max="12812" width="15" style="69" customWidth="1"/>
    <col min="12813" max="12813" width="26.28515625" style="69" customWidth="1"/>
    <col min="12814" max="12815" width="0" style="69" hidden="1" customWidth="1"/>
    <col min="12816" max="13058" width="9.140625" style="69"/>
    <col min="13059" max="13059" width="5.42578125" style="69" customWidth="1"/>
    <col min="13060" max="13060" width="30" style="69" customWidth="1"/>
    <col min="13061" max="13061" width="20.42578125" style="69" customWidth="1"/>
    <col min="13062" max="13062" width="14.140625" style="69" customWidth="1"/>
    <col min="13063" max="13068" width="15" style="69" customWidth="1"/>
    <col min="13069" max="13069" width="26.28515625" style="69" customWidth="1"/>
    <col min="13070" max="13071" width="0" style="69" hidden="1" customWidth="1"/>
    <col min="13072" max="13314" width="9.140625" style="69"/>
    <col min="13315" max="13315" width="5.42578125" style="69" customWidth="1"/>
    <col min="13316" max="13316" width="30" style="69" customWidth="1"/>
    <col min="13317" max="13317" width="20.42578125" style="69" customWidth="1"/>
    <col min="13318" max="13318" width="14.140625" style="69" customWidth="1"/>
    <col min="13319" max="13324" width="15" style="69" customWidth="1"/>
    <col min="13325" max="13325" width="26.28515625" style="69" customWidth="1"/>
    <col min="13326" max="13327" width="0" style="69" hidden="1" customWidth="1"/>
    <col min="13328" max="13570" width="9.140625" style="69"/>
    <col min="13571" max="13571" width="5.42578125" style="69" customWidth="1"/>
    <col min="13572" max="13572" width="30" style="69" customWidth="1"/>
    <col min="13573" max="13573" width="20.42578125" style="69" customWidth="1"/>
    <col min="13574" max="13574" width="14.140625" style="69" customWidth="1"/>
    <col min="13575" max="13580" width="15" style="69" customWidth="1"/>
    <col min="13581" max="13581" width="26.28515625" style="69" customWidth="1"/>
    <col min="13582" max="13583" width="0" style="69" hidden="1" customWidth="1"/>
    <col min="13584" max="13826" width="9.140625" style="69"/>
    <col min="13827" max="13827" width="5.42578125" style="69" customWidth="1"/>
    <col min="13828" max="13828" width="30" style="69" customWidth="1"/>
    <col min="13829" max="13829" width="20.42578125" style="69" customWidth="1"/>
    <col min="13830" max="13830" width="14.140625" style="69" customWidth="1"/>
    <col min="13831" max="13836" width="15" style="69" customWidth="1"/>
    <col min="13837" max="13837" width="26.28515625" style="69" customWidth="1"/>
    <col min="13838" max="13839" width="0" style="69" hidden="1" customWidth="1"/>
    <col min="13840" max="14082" width="9.140625" style="69"/>
    <col min="14083" max="14083" width="5.42578125" style="69" customWidth="1"/>
    <col min="14084" max="14084" width="30" style="69" customWidth="1"/>
    <col min="14085" max="14085" width="20.42578125" style="69" customWidth="1"/>
    <col min="14086" max="14086" width="14.140625" style="69" customWidth="1"/>
    <col min="14087" max="14092" width="15" style="69" customWidth="1"/>
    <col min="14093" max="14093" width="26.28515625" style="69" customWidth="1"/>
    <col min="14094" max="14095" width="0" style="69" hidden="1" customWidth="1"/>
    <col min="14096" max="14338" width="9.140625" style="69"/>
    <col min="14339" max="14339" width="5.42578125" style="69" customWidth="1"/>
    <col min="14340" max="14340" width="30" style="69" customWidth="1"/>
    <col min="14341" max="14341" width="20.42578125" style="69" customWidth="1"/>
    <col min="14342" max="14342" width="14.140625" style="69" customWidth="1"/>
    <col min="14343" max="14348" width="15" style="69" customWidth="1"/>
    <col min="14349" max="14349" width="26.28515625" style="69" customWidth="1"/>
    <col min="14350" max="14351" width="0" style="69" hidden="1" customWidth="1"/>
    <col min="14352" max="14594" width="9.140625" style="69"/>
    <col min="14595" max="14595" width="5.42578125" style="69" customWidth="1"/>
    <col min="14596" max="14596" width="30" style="69" customWidth="1"/>
    <col min="14597" max="14597" width="20.42578125" style="69" customWidth="1"/>
    <col min="14598" max="14598" width="14.140625" style="69" customWidth="1"/>
    <col min="14599" max="14604" width="15" style="69" customWidth="1"/>
    <col min="14605" max="14605" width="26.28515625" style="69" customWidth="1"/>
    <col min="14606" max="14607" width="0" style="69" hidden="1" customWidth="1"/>
    <col min="14608" max="14850" width="9.140625" style="69"/>
    <col min="14851" max="14851" width="5.42578125" style="69" customWidth="1"/>
    <col min="14852" max="14852" width="30" style="69" customWidth="1"/>
    <col min="14853" max="14853" width="20.42578125" style="69" customWidth="1"/>
    <col min="14854" max="14854" width="14.140625" style="69" customWidth="1"/>
    <col min="14855" max="14860" width="15" style="69" customWidth="1"/>
    <col min="14861" max="14861" width="26.28515625" style="69" customWidth="1"/>
    <col min="14862" max="14863" width="0" style="69" hidden="1" customWidth="1"/>
    <col min="14864" max="15106" width="9.140625" style="69"/>
    <col min="15107" max="15107" width="5.42578125" style="69" customWidth="1"/>
    <col min="15108" max="15108" width="30" style="69" customWidth="1"/>
    <col min="15109" max="15109" width="20.42578125" style="69" customWidth="1"/>
    <col min="15110" max="15110" width="14.140625" style="69" customWidth="1"/>
    <col min="15111" max="15116" width="15" style="69" customWidth="1"/>
    <col min="15117" max="15117" width="26.28515625" style="69" customWidth="1"/>
    <col min="15118" max="15119" width="0" style="69" hidden="1" customWidth="1"/>
    <col min="15120" max="15362" width="9.140625" style="69"/>
    <col min="15363" max="15363" width="5.42578125" style="69" customWidth="1"/>
    <col min="15364" max="15364" width="30" style="69" customWidth="1"/>
    <col min="15365" max="15365" width="20.42578125" style="69" customWidth="1"/>
    <col min="15366" max="15366" width="14.140625" style="69" customWidth="1"/>
    <col min="15367" max="15372" width="15" style="69" customWidth="1"/>
    <col min="15373" max="15373" width="26.28515625" style="69" customWidth="1"/>
    <col min="15374" max="15375" width="0" style="69" hidden="1" customWidth="1"/>
    <col min="15376" max="15618" width="9.140625" style="69"/>
    <col min="15619" max="15619" width="5.42578125" style="69" customWidth="1"/>
    <col min="15620" max="15620" width="30" style="69" customWidth="1"/>
    <col min="15621" max="15621" width="20.42578125" style="69" customWidth="1"/>
    <col min="15622" max="15622" width="14.140625" style="69" customWidth="1"/>
    <col min="15623" max="15628" width="15" style="69" customWidth="1"/>
    <col min="15629" max="15629" width="26.28515625" style="69" customWidth="1"/>
    <col min="15630" max="15631" width="0" style="69" hidden="1" customWidth="1"/>
    <col min="15632" max="15874" width="9.140625" style="69"/>
    <col min="15875" max="15875" width="5.42578125" style="69" customWidth="1"/>
    <col min="15876" max="15876" width="30" style="69" customWidth="1"/>
    <col min="15877" max="15877" width="20.42578125" style="69" customWidth="1"/>
    <col min="15878" max="15878" width="14.140625" style="69" customWidth="1"/>
    <col min="15879" max="15884" width="15" style="69" customWidth="1"/>
    <col min="15885" max="15885" width="26.28515625" style="69" customWidth="1"/>
    <col min="15886" max="15887" width="0" style="69" hidden="1" customWidth="1"/>
    <col min="15888" max="16130" width="9.140625" style="69"/>
    <col min="16131" max="16131" width="5.42578125" style="69" customWidth="1"/>
    <col min="16132" max="16132" width="30" style="69" customWidth="1"/>
    <col min="16133" max="16133" width="20.42578125" style="69" customWidth="1"/>
    <col min="16134" max="16134" width="14.140625" style="69" customWidth="1"/>
    <col min="16135" max="16140" width="15" style="69" customWidth="1"/>
    <col min="16141" max="16141" width="26.28515625" style="69" customWidth="1"/>
    <col min="16142" max="16143" width="0" style="69" hidden="1" customWidth="1"/>
    <col min="16144" max="16384" width="9.140625" style="69"/>
  </cols>
  <sheetData>
    <row r="1" spans="1:20" ht="18" customHeight="1" x14ac:dyDescent="0.25">
      <c r="A1" s="33"/>
      <c r="B1" s="33"/>
      <c r="C1" s="33"/>
      <c r="D1" s="33"/>
      <c r="E1" s="33"/>
      <c r="F1" s="132"/>
      <c r="G1" s="132"/>
      <c r="H1" s="132"/>
      <c r="I1" s="132"/>
      <c r="J1" s="46"/>
      <c r="K1" s="46"/>
      <c r="L1" s="225" t="s">
        <v>19</v>
      </c>
      <c r="M1" s="225"/>
      <c r="N1" s="46"/>
      <c r="O1" s="116"/>
    </row>
    <row r="2" spans="1:20" ht="13.5" customHeight="1" x14ac:dyDescent="0.25">
      <c r="A2" s="33"/>
      <c r="B2" s="33"/>
      <c r="C2" s="33"/>
      <c r="D2" s="33"/>
      <c r="E2" s="33"/>
      <c r="F2" s="132"/>
      <c r="G2" s="132"/>
      <c r="H2" s="132"/>
      <c r="I2" s="132"/>
      <c r="J2" s="68"/>
      <c r="K2" s="68"/>
      <c r="L2" s="207" t="s">
        <v>98</v>
      </c>
      <c r="M2" s="207"/>
      <c r="N2" s="68"/>
      <c r="O2" s="68"/>
    </row>
    <row r="3" spans="1:20" ht="15.75" customHeight="1" x14ac:dyDescent="0.25">
      <c r="A3" s="33"/>
      <c r="B3" s="33"/>
      <c r="C3" s="33"/>
      <c r="D3" s="33"/>
      <c r="E3" s="33"/>
      <c r="F3" s="132"/>
      <c r="G3" s="132"/>
      <c r="H3" s="132"/>
      <c r="I3" s="132"/>
      <c r="J3" s="68"/>
      <c r="K3" s="68"/>
      <c r="L3" s="207"/>
      <c r="M3" s="207"/>
      <c r="N3" s="68"/>
      <c r="O3" s="68"/>
    </row>
    <row r="4" spans="1:20" ht="27" customHeight="1" x14ac:dyDescent="0.25">
      <c r="A4" s="33"/>
      <c r="B4" s="33"/>
      <c r="C4" s="33"/>
      <c r="D4" s="33"/>
      <c r="E4" s="33"/>
      <c r="F4" s="132"/>
      <c r="G4" s="132"/>
      <c r="H4" s="132"/>
      <c r="I4" s="132"/>
      <c r="J4" s="68"/>
      <c r="K4" s="68"/>
      <c r="L4" s="207"/>
      <c r="M4" s="207"/>
      <c r="N4" s="68"/>
      <c r="O4" s="68"/>
    </row>
    <row r="5" spans="1:20" ht="27.75" customHeight="1" x14ac:dyDescent="0.25">
      <c r="A5" s="33"/>
      <c r="B5" s="33"/>
      <c r="C5" s="33"/>
      <c r="D5" s="33"/>
      <c r="E5" s="33"/>
      <c r="F5" s="35"/>
      <c r="G5" s="35"/>
      <c r="H5" s="35"/>
      <c r="I5" s="35"/>
      <c r="J5" s="68"/>
      <c r="K5" s="68"/>
      <c r="L5" s="207"/>
      <c r="M5" s="207"/>
      <c r="N5" s="68"/>
      <c r="O5" s="68"/>
    </row>
    <row r="6" spans="1:20" ht="13.5" customHeight="1" x14ac:dyDescent="0.25">
      <c r="A6" s="33"/>
      <c r="B6" s="33"/>
      <c r="C6" s="33"/>
      <c r="D6" s="33"/>
      <c r="E6" s="33"/>
      <c r="F6" s="35"/>
      <c r="G6" s="35"/>
      <c r="H6" s="35"/>
      <c r="I6" s="35"/>
      <c r="J6" s="35"/>
      <c r="K6" s="35"/>
      <c r="L6" s="35"/>
      <c r="M6" s="112"/>
      <c r="N6" s="33"/>
      <c r="O6" s="33"/>
    </row>
    <row r="7" spans="1:20" ht="21.75" customHeight="1" x14ac:dyDescent="0.25">
      <c r="A7" s="198" t="s">
        <v>4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33"/>
      <c r="O7" s="33"/>
      <c r="P7" s="9"/>
    </row>
    <row r="8" spans="1:20" ht="15" customHeight="1" x14ac:dyDescent="0.25">
      <c r="A8" s="206" t="s">
        <v>172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33"/>
      <c r="O8" s="33"/>
      <c r="P8" s="9"/>
    </row>
    <row r="9" spans="1:20" ht="20.25" customHeight="1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9"/>
    </row>
    <row r="10" spans="1:20" ht="48.75" customHeight="1" x14ac:dyDescent="0.3">
      <c r="A10" s="208" t="s">
        <v>1</v>
      </c>
      <c r="B10" s="208" t="s">
        <v>0</v>
      </c>
      <c r="C10" s="208" t="s">
        <v>32</v>
      </c>
      <c r="D10" s="187" t="s">
        <v>20</v>
      </c>
      <c r="E10" s="188"/>
      <c r="F10" s="188"/>
      <c r="G10" s="188"/>
      <c r="H10" s="188"/>
      <c r="I10" s="188"/>
      <c r="J10" s="188"/>
      <c r="K10" s="188"/>
      <c r="L10" s="189"/>
      <c r="M10" s="208" t="s">
        <v>5</v>
      </c>
      <c r="N10" s="6"/>
      <c r="O10" s="6"/>
      <c r="P10" s="6"/>
      <c r="Q10" s="3"/>
      <c r="R10" s="3"/>
      <c r="S10" s="3"/>
      <c r="T10" s="3"/>
    </row>
    <row r="11" spans="1:20" ht="79.5" customHeight="1" x14ac:dyDescent="0.3">
      <c r="A11" s="208"/>
      <c r="B11" s="208"/>
      <c r="C11" s="208"/>
      <c r="D11" s="115" t="s">
        <v>186</v>
      </c>
      <c r="E11" s="115" t="s">
        <v>187</v>
      </c>
      <c r="F11" s="115" t="s">
        <v>188</v>
      </c>
      <c r="G11" s="115" t="s">
        <v>189</v>
      </c>
      <c r="H11" s="115" t="s">
        <v>190</v>
      </c>
      <c r="I11" s="115" t="s">
        <v>211</v>
      </c>
      <c r="J11" s="115" t="s">
        <v>212</v>
      </c>
      <c r="K11" s="115" t="s">
        <v>171</v>
      </c>
      <c r="L11" s="115" t="s">
        <v>210</v>
      </c>
      <c r="M11" s="208"/>
      <c r="N11" s="6"/>
      <c r="O11" s="6"/>
      <c r="P11" s="6"/>
      <c r="Q11" s="3"/>
      <c r="R11" s="3"/>
      <c r="S11" s="3"/>
      <c r="T11" s="3"/>
    </row>
    <row r="12" spans="1:20" s="73" customFormat="1" ht="18.75" x14ac:dyDescent="0.3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10"/>
      <c r="O12" s="110"/>
      <c r="P12" s="110"/>
      <c r="Q12" s="20"/>
      <c r="R12" s="20"/>
      <c r="S12" s="20"/>
      <c r="T12" s="20"/>
    </row>
    <row r="13" spans="1:20" ht="323.25" customHeight="1" x14ac:dyDescent="0.3">
      <c r="A13" s="115" t="s">
        <v>6</v>
      </c>
      <c r="B13" s="115" t="s">
        <v>42</v>
      </c>
      <c r="C13" s="37">
        <f>SUM(D13:J13)</f>
        <v>60650</v>
      </c>
      <c r="D13" s="37">
        <v>7700</v>
      </c>
      <c r="E13" s="37">
        <v>8250</v>
      </c>
      <c r="F13" s="37">
        <v>8750</v>
      </c>
      <c r="G13" s="37">
        <f>F13+100</f>
        <v>8850</v>
      </c>
      <c r="H13" s="37">
        <f>G13+100</f>
        <v>8950</v>
      </c>
      <c r="I13" s="37">
        <f>H13+100</f>
        <v>9050</v>
      </c>
      <c r="J13" s="37">
        <v>9100</v>
      </c>
      <c r="K13" s="37">
        <v>9150</v>
      </c>
      <c r="L13" s="37">
        <v>9200</v>
      </c>
      <c r="M13" s="18" t="s">
        <v>240</v>
      </c>
      <c r="N13" s="6"/>
      <c r="O13" s="6"/>
      <c r="P13" s="6"/>
      <c r="Q13" s="3"/>
      <c r="R13" s="3"/>
      <c r="S13" s="3"/>
      <c r="T13" s="3"/>
    </row>
    <row r="14" spans="1:20" ht="21" customHeight="1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3"/>
      <c r="R14" s="3"/>
      <c r="S14" s="3"/>
      <c r="T14" s="3"/>
    </row>
    <row r="15" spans="1:20" ht="15" customHeight="1" x14ac:dyDescent="0.3">
      <c r="A15" s="207" t="s">
        <v>43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6"/>
      <c r="O15" s="6"/>
      <c r="P15" s="6"/>
      <c r="Q15" s="3"/>
      <c r="R15" s="3"/>
      <c r="S15" s="3"/>
      <c r="T15" s="3"/>
    </row>
    <row r="16" spans="1:20" ht="21.75" customHeigh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3"/>
      <c r="R16" s="3"/>
      <c r="S16" s="3"/>
      <c r="T16" s="3"/>
    </row>
    <row r="17" spans="1:20" ht="18.75" x14ac:dyDescent="0.3">
      <c r="A17" s="204" t="s">
        <v>47</v>
      </c>
      <c r="B17" s="204"/>
      <c r="C17" s="204"/>
      <c r="D17" s="204"/>
      <c r="E17" s="204"/>
      <c r="F17" s="204"/>
      <c r="G17" s="204"/>
      <c r="H17" s="113"/>
      <c r="I17" s="113"/>
      <c r="J17" s="113"/>
      <c r="K17" s="113"/>
      <c r="L17" s="113"/>
      <c r="M17" s="113"/>
      <c r="N17" s="6"/>
      <c r="O17" s="6"/>
      <c r="P17" s="6"/>
      <c r="Q17" s="3"/>
      <c r="R17" s="3"/>
      <c r="S17" s="3"/>
      <c r="T17" s="3"/>
    </row>
    <row r="18" spans="1:20" ht="14.25" customHeight="1" x14ac:dyDescent="0.3">
      <c r="A18" s="204" t="s">
        <v>39</v>
      </c>
      <c r="B18" s="204"/>
      <c r="C18" s="204"/>
      <c r="D18" s="204"/>
      <c r="E18" s="204"/>
      <c r="F18" s="204"/>
      <c r="G18" s="204"/>
      <c r="H18" s="113"/>
      <c r="I18" s="113"/>
      <c r="J18" s="113"/>
      <c r="K18" s="113"/>
      <c r="L18" s="113"/>
      <c r="M18" s="113"/>
      <c r="N18" s="22"/>
      <c r="O18" s="6"/>
      <c r="P18" s="6"/>
      <c r="Q18" s="3"/>
      <c r="R18" s="3"/>
      <c r="S18" s="3"/>
      <c r="T18" s="3"/>
    </row>
    <row r="19" spans="1:20" ht="16.5" customHeight="1" x14ac:dyDescent="0.3">
      <c r="A19" s="205" t="s">
        <v>40</v>
      </c>
      <c r="B19" s="205"/>
      <c r="C19" s="205"/>
      <c r="D19" s="205"/>
      <c r="E19" s="205"/>
      <c r="F19" s="205"/>
      <c r="G19" s="205"/>
      <c r="H19" s="114"/>
      <c r="I19" s="114"/>
      <c r="J19" s="114"/>
      <c r="K19" s="114"/>
      <c r="L19" s="114"/>
      <c r="M19" s="120" t="s">
        <v>49</v>
      </c>
      <c r="N19" s="17"/>
      <c r="O19" s="6"/>
      <c r="P19" s="6"/>
      <c r="Q19" s="3"/>
      <c r="R19" s="3"/>
      <c r="S19" s="3"/>
      <c r="T19" s="3"/>
    </row>
    <row r="20" spans="1:20" ht="15" customHeight="1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O20" s="4"/>
      <c r="P20" s="4"/>
      <c r="Q20" s="3"/>
      <c r="R20" s="3"/>
      <c r="S20" s="3"/>
      <c r="T20" s="3"/>
    </row>
    <row r="21" spans="1:20" ht="18.75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6"/>
      <c r="P21" s="6"/>
      <c r="Q21" s="3"/>
      <c r="R21" s="3"/>
      <c r="S21" s="3"/>
      <c r="T21" s="3"/>
    </row>
    <row r="22" spans="1:20" ht="18.75" x14ac:dyDescent="0.3">
      <c r="A22" s="3"/>
      <c r="B22" s="3"/>
      <c r="C22" s="10"/>
      <c r="D22" s="3"/>
      <c r="E22" s="3"/>
      <c r="F22" s="3"/>
      <c r="G22" s="3"/>
      <c r="H22" s="3"/>
      <c r="I22" s="3"/>
      <c r="J22" s="3"/>
      <c r="K22" s="3"/>
      <c r="L22" s="3"/>
      <c r="M22" s="3"/>
      <c r="N22" s="10"/>
      <c r="O22" s="6"/>
      <c r="P22" s="6"/>
      <c r="Q22" s="3"/>
      <c r="R22" s="3"/>
      <c r="S22" s="3"/>
      <c r="T22" s="3"/>
    </row>
    <row r="23" spans="1:20" ht="15.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5.7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5.7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5.7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5.7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5.7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5.7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5.75" x14ac:dyDescent="0.25">
      <c r="C35" s="3"/>
      <c r="N35" s="3"/>
      <c r="O35" s="3"/>
      <c r="P35" s="3"/>
      <c r="Q35" s="3"/>
      <c r="R35" s="3"/>
      <c r="S35" s="3"/>
      <c r="T35" s="3"/>
    </row>
  </sheetData>
  <mergeCells count="13">
    <mergeCell ref="L1:M1"/>
    <mergeCell ref="A15:M15"/>
    <mergeCell ref="A17:G17"/>
    <mergeCell ref="A18:G18"/>
    <mergeCell ref="A19:G19"/>
    <mergeCell ref="D10:L10"/>
    <mergeCell ref="A7:M7"/>
    <mergeCell ref="A8:M8"/>
    <mergeCell ref="A10:A11"/>
    <mergeCell ref="B10:B11"/>
    <mergeCell ref="C10:C11"/>
    <mergeCell ref="M10:M11"/>
    <mergeCell ref="L2:M5"/>
  </mergeCells>
  <pageMargins left="0.31496062992125984" right="0.31496062992125984" top="0.35433070866141736" bottom="0.35433070866141736" header="0.31496062992125984" footer="0.31496062992125984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view="pageBreakPreview" zoomScale="60" zoomScaleNormal="75" workbookViewId="0">
      <selection activeCell="C21" sqref="C21"/>
    </sheetView>
  </sheetViews>
  <sheetFormatPr defaultRowHeight="12.75" x14ac:dyDescent="0.2"/>
  <cols>
    <col min="1" max="1" width="4.85546875" style="69" customWidth="1"/>
    <col min="2" max="2" width="59.28515625" style="69" customWidth="1"/>
    <col min="3" max="3" width="63.7109375" style="69" customWidth="1"/>
    <col min="4" max="4" width="13.140625" style="69" customWidth="1"/>
    <col min="5" max="5" width="0.140625" style="69" customWidth="1"/>
    <col min="6" max="6" width="9.140625" style="69" hidden="1" customWidth="1"/>
    <col min="7" max="256" width="9.140625" style="69"/>
    <col min="257" max="257" width="4.85546875" style="69" customWidth="1"/>
    <col min="258" max="258" width="59.28515625" style="69" customWidth="1"/>
    <col min="259" max="259" width="63.7109375" style="69" customWidth="1"/>
    <col min="260" max="260" width="13.140625" style="69" customWidth="1"/>
    <col min="261" max="261" width="0.140625" style="69" customWidth="1"/>
    <col min="262" max="262" width="0" style="69" hidden="1" customWidth="1"/>
    <col min="263" max="512" width="9.140625" style="69"/>
    <col min="513" max="513" width="4.85546875" style="69" customWidth="1"/>
    <col min="514" max="514" width="59.28515625" style="69" customWidth="1"/>
    <col min="515" max="515" width="63.7109375" style="69" customWidth="1"/>
    <col min="516" max="516" width="13.140625" style="69" customWidth="1"/>
    <col min="517" max="517" width="0.140625" style="69" customWidth="1"/>
    <col min="518" max="518" width="0" style="69" hidden="1" customWidth="1"/>
    <col min="519" max="768" width="9.140625" style="69"/>
    <col min="769" max="769" width="4.85546875" style="69" customWidth="1"/>
    <col min="770" max="770" width="59.28515625" style="69" customWidth="1"/>
    <col min="771" max="771" width="63.7109375" style="69" customWidth="1"/>
    <col min="772" max="772" width="13.140625" style="69" customWidth="1"/>
    <col min="773" max="773" width="0.140625" style="69" customWidth="1"/>
    <col min="774" max="774" width="0" style="69" hidden="1" customWidth="1"/>
    <col min="775" max="1024" width="9.140625" style="69"/>
    <col min="1025" max="1025" width="4.85546875" style="69" customWidth="1"/>
    <col min="1026" max="1026" width="59.28515625" style="69" customWidth="1"/>
    <col min="1027" max="1027" width="63.7109375" style="69" customWidth="1"/>
    <col min="1028" max="1028" width="13.140625" style="69" customWidth="1"/>
    <col min="1029" max="1029" width="0.140625" style="69" customWidth="1"/>
    <col min="1030" max="1030" width="0" style="69" hidden="1" customWidth="1"/>
    <col min="1031" max="1280" width="9.140625" style="69"/>
    <col min="1281" max="1281" width="4.85546875" style="69" customWidth="1"/>
    <col min="1282" max="1282" width="59.28515625" style="69" customWidth="1"/>
    <col min="1283" max="1283" width="63.7109375" style="69" customWidth="1"/>
    <col min="1284" max="1284" width="13.140625" style="69" customWidth="1"/>
    <col min="1285" max="1285" width="0.140625" style="69" customWidth="1"/>
    <col min="1286" max="1286" width="0" style="69" hidden="1" customWidth="1"/>
    <col min="1287" max="1536" width="9.140625" style="69"/>
    <col min="1537" max="1537" width="4.85546875" style="69" customWidth="1"/>
    <col min="1538" max="1538" width="59.28515625" style="69" customWidth="1"/>
    <col min="1539" max="1539" width="63.7109375" style="69" customWidth="1"/>
    <col min="1540" max="1540" width="13.140625" style="69" customWidth="1"/>
    <col min="1541" max="1541" width="0.140625" style="69" customWidth="1"/>
    <col min="1542" max="1542" width="0" style="69" hidden="1" customWidth="1"/>
    <col min="1543" max="1792" width="9.140625" style="69"/>
    <col min="1793" max="1793" width="4.85546875" style="69" customWidth="1"/>
    <col min="1794" max="1794" width="59.28515625" style="69" customWidth="1"/>
    <col min="1795" max="1795" width="63.7109375" style="69" customWidth="1"/>
    <col min="1796" max="1796" width="13.140625" style="69" customWidth="1"/>
    <col min="1797" max="1797" width="0.140625" style="69" customWidth="1"/>
    <col min="1798" max="1798" width="0" style="69" hidden="1" customWidth="1"/>
    <col min="1799" max="2048" width="9.140625" style="69"/>
    <col min="2049" max="2049" width="4.85546875" style="69" customWidth="1"/>
    <col min="2050" max="2050" width="59.28515625" style="69" customWidth="1"/>
    <col min="2051" max="2051" width="63.7109375" style="69" customWidth="1"/>
    <col min="2052" max="2052" width="13.140625" style="69" customWidth="1"/>
    <col min="2053" max="2053" width="0.140625" style="69" customWidth="1"/>
    <col min="2054" max="2054" width="0" style="69" hidden="1" customWidth="1"/>
    <col min="2055" max="2304" width="9.140625" style="69"/>
    <col min="2305" max="2305" width="4.85546875" style="69" customWidth="1"/>
    <col min="2306" max="2306" width="59.28515625" style="69" customWidth="1"/>
    <col min="2307" max="2307" width="63.7109375" style="69" customWidth="1"/>
    <col min="2308" max="2308" width="13.140625" style="69" customWidth="1"/>
    <col min="2309" max="2309" width="0.140625" style="69" customWidth="1"/>
    <col min="2310" max="2310" width="0" style="69" hidden="1" customWidth="1"/>
    <col min="2311" max="2560" width="9.140625" style="69"/>
    <col min="2561" max="2561" width="4.85546875" style="69" customWidth="1"/>
    <col min="2562" max="2562" width="59.28515625" style="69" customWidth="1"/>
    <col min="2563" max="2563" width="63.7109375" style="69" customWidth="1"/>
    <col min="2564" max="2564" width="13.140625" style="69" customWidth="1"/>
    <col min="2565" max="2565" width="0.140625" style="69" customWidth="1"/>
    <col min="2566" max="2566" width="0" style="69" hidden="1" customWidth="1"/>
    <col min="2567" max="2816" width="9.140625" style="69"/>
    <col min="2817" max="2817" width="4.85546875" style="69" customWidth="1"/>
    <col min="2818" max="2818" width="59.28515625" style="69" customWidth="1"/>
    <col min="2819" max="2819" width="63.7109375" style="69" customWidth="1"/>
    <col min="2820" max="2820" width="13.140625" style="69" customWidth="1"/>
    <col min="2821" max="2821" width="0.140625" style="69" customWidth="1"/>
    <col min="2822" max="2822" width="0" style="69" hidden="1" customWidth="1"/>
    <col min="2823" max="3072" width="9.140625" style="69"/>
    <col min="3073" max="3073" width="4.85546875" style="69" customWidth="1"/>
    <col min="3074" max="3074" width="59.28515625" style="69" customWidth="1"/>
    <col min="3075" max="3075" width="63.7109375" style="69" customWidth="1"/>
    <col min="3076" max="3076" width="13.140625" style="69" customWidth="1"/>
    <col min="3077" max="3077" width="0.140625" style="69" customWidth="1"/>
    <col min="3078" max="3078" width="0" style="69" hidden="1" customWidth="1"/>
    <col min="3079" max="3328" width="9.140625" style="69"/>
    <col min="3329" max="3329" width="4.85546875" style="69" customWidth="1"/>
    <col min="3330" max="3330" width="59.28515625" style="69" customWidth="1"/>
    <col min="3331" max="3331" width="63.7109375" style="69" customWidth="1"/>
    <col min="3332" max="3332" width="13.140625" style="69" customWidth="1"/>
    <col min="3333" max="3333" width="0.140625" style="69" customWidth="1"/>
    <col min="3334" max="3334" width="0" style="69" hidden="1" customWidth="1"/>
    <col min="3335" max="3584" width="9.140625" style="69"/>
    <col min="3585" max="3585" width="4.85546875" style="69" customWidth="1"/>
    <col min="3586" max="3586" width="59.28515625" style="69" customWidth="1"/>
    <col min="3587" max="3587" width="63.7109375" style="69" customWidth="1"/>
    <col min="3588" max="3588" width="13.140625" style="69" customWidth="1"/>
    <col min="3589" max="3589" width="0.140625" style="69" customWidth="1"/>
    <col min="3590" max="3590" width="0" style="69" hidden="1" customWidth="1"/>
    <col min="3591" max="3840" width="9.140625" style="69"/>
    <col min="3841" max="3841" width="4.85546875" style="69" customWidth="1"/>
    <col min="3842" max="3842" width="59.28515625" style="69" customWidth="1"/>
    <col min="3843" max="3843" width="63.7109375" style="69" customWidth="1"/>
    <col min="3844" max="3844" width="13.140625" style="69" customWidth="1"/>
    <col min="3845" max="3845" width="0.140625" style="69" customWidth="1"/>
    <col min="3846" max="3846" width="0" style="69" hidden="1" customWidth="1"/>
    <col min="3847" max="4096" width="9.140625" style="69"/>
    <col min="4097" max="4097" width="4.85546875" style="69" customWidth="1"/>
    <col min="4098" max="4098" width="59.28515625" style="69" customWidth="1"/>
    <col min="4099" max="4099" width="63.7109375" style="69" customWidth="1"/>
    <col min="4100" max="4100" width="13.140625" style="69" customWidth="1"/>
    <col min="4101" max="4101" width="0.140625" style="69" customWidth="1"/>
    <col min="4102" max="4102" width="0" style="69" hidden="1" customWidth="1"/>
    <col min="4103" max="4352" width="9.140625" style="69"/>
    <col min="4353" max="4353" width="4.85546875" style="69" customWidth="1"/>
    <col min="4354" max="4354" width="59.28515625" style="69" customWidth="1"/>
    <col min="4355" max="4355" width="63.7109375" style="69" customWidth="1"/>
    <col min="4356" max="4356" width="13.140625" style="69" customWidth="1"/>
    <col min="4357" max="4357" width="0.140625" style="69" customWidth="1"/>
    <col min="4358" max="4358" width="0" style="69" hidden="1" customWidth="1"/>
    <col min="4359" max="4608" width="9.140625" style="69"/>
    <col min="4609" max="4609" width="4.85546875" style="69" customWidth="1"/>
    <col min="4610" max="4610" width="59.28515625" style="69" customWidth="1"/>
    <col min="4611" max="4611" width="63.7109375" style="69" customWidth="1"/>
    <col min="4612" max="4612" width="13.140625" style="69" customWidth="1"/>
    <col min="4613" max="4613" width="0.140625" style="69" customWidth="1"/>
    <col min="4614" max="4614" width="0" style="69" hidden="1" customWidth="1"/>
    <col min="4615" max="4864" width="9.140625" style="69"/>
    <col min="4865" max="4865" width="4.85546875" style="69" customWidth="1"/>
    <col min="4866" max="4866" width="59.28515625" style="69" customWidth="1"/>
    <col min="4867" max="4867" width="63.7109375" style="69" customWidth="1"/>
    <col min="4868" max="4868" width="13.140625" style="69" customWidth="1"/>
    <col min="4869" max="4869" width="0.140625" style="69" customWidth="1"/>
    <col min="4870" max="4870" width="0" style="69" hidden="1" customWidth="1"/>
    <col min="4871" max="5120" width="9.140625" style="69"/>
    <col min="5121" max="5121" width="4.85546875" style="69" customWidth="1"/>
    <col min="5122" max="5122" width="59.28515625" style="69" customWidth="1"/>
    <col min="5123" max="5123" width="63.7109375" style="69" customWidth="1"/>
    <col min="5124" max="5124" width="13.140625" style="69" customWidth="1"/>
    <col min="5125" max="5125" width="0.140625" style="69" customWidth="1"/>
    <col min="5126" max="5126" width="0" style="69" hidden="1" customWidth="1"/>
    <col min="5127" max="5376" width="9.140625" style="69"/>
    <col min="5377" max="5377" width="4.85546875" style="69" customWidth="1"/>
    <col min="5378" max="5378" width="59.28515625" style="69" customWidth="1"/>
    <col min="5379" max="5379" width="63.7109375" style="69" customWidth="1"/>
    <col min="5380" max="5380" width="13.140625" style="69" customWidth="1"/>
    <col min="5381" max="5381" width="0.140625" style="69" customWidth="1"/>
    <col min="5382" max="5382" width="0" style="69" hidden="1" customWidth="1"/>
    <col min="5383" max="5632" width="9.140625" style="69"/>
    <col min="5633" max="5633" width="4.85546875" style="69" customWidth="1"/>
    <col min="5634" max="5634" width="59.28515625" style="69" customWidth="1"/>
    <col min="5635" max="5635" width="63.7109375" style="69" customWidth="1"/>
    <col min="5636" max="5636" width="13.140625" style="69" customWidth="1"/>
    <col min="5637" max="5637" width="0.140625" style="69" customWidth="1"/>
    <col min="5638" max="5638" width="0" style="69" hidden="1" customWidth="1"/>
    <col min="5639" max="5888" width="9.140625" style="69"/>
    <col min="5889" max="5889" width="4.85546875" style="69" customWidth="1"/>
    <col min="5890" max="5890" width="59.28515625" style="69" customWidth="1"/>
    <col min="5891" max="5891" width="63.7109375" style="69" customWidth="1"/>
    <col min="5892" max="5892" width="13.140625" style="69" customWidth="1"/>
    <col min="5893" max="5893" width="0.140625" style="69" customWidth="1"/>
    <col min="5894" max="5894" width="0" style="69" hidden="1" customWidth="1"/>
    <col min="5895" max="6144" width="9.140625" style="69"/>
    <col min="6145" max="6145" width="4.85546875" style="69" customWidth="1"/>
    <col min="6146" max="6146" width="59.28515625" style="69" customWidth="1"/>
    <col min="6147" max="6147" width="63.7109375" style="69" customWidth="1"/>
    <col min="6148" max="6148" width="13.140625" style="69" customWidth="1"/>
    <col min="6149" max="6149" width="0.140625" style="69" customWidth="1"/>
    <col min="6150" max="6150" width="0" style="69" hidden="1" customWidth="1"/>
    <col min="6151" max="6400" width="9.140625" style="69"/>
    <col min="6401" max="6401" width="4.85546875" style="69" customWidth="1"/>
    <col min="6402" max="6402" width="59.28515625" style="69" customWidth="1"/>
    <col min="6403" max="6403" width="63.7109375" style="69" customWidth="1"/>
    <col min="6404" max="6404" width="13.140625" style="69" customWidth="1"/>
    <col min="6405" max="6405" width="0.140625" style="69" customWidth="1"/>
    <col min="6406" max="6406" width="0" style="69" hidden="1" customWidth="1"/>
    <col min="6407" max="6656" width="9.140625" style="69"/>
    <col min="6657" max="6657" width="4.85546875" style="69" customWidth="1"/>
    <col min="6658" max="6658" width="59.28515625" style="69" customWidth="1"/>
    <col min="6659" max="6659" width="63.7109375" style="69" customWidth="1"/>
    <col min="6660" max="6660" width="13.140625" style="69" customWidth="1"/>
    <col min="6661" max="6661" width="0.140625" style="69" customWidth="1"/>
    <col min="6662" max="6662" width="0" style="69" hidden="1" customWidth="1"/>
    <col min="6663" max="6912" width="9.140625" style="69"/>
    <col min="6913" max="6913" width="4.85546875" style="69" customWidth="1"/>
    <col min="6914" max="6914" width="59.28515625" style="69" customWidth="1"/>
    <col min="6915" max="6915" width="63.7109375" style="69" customWidth="1"/>
    <col min="6916" max="6916" width="13.140625" style="69" customWidth="1"/>
    <col min="6917" max="6917" width="0.140625" style="69" customWidth="1"/>
    <col min="6918" max="6918" width="0" style="69" hidden="1" customWidth="1"/>
    <col min="6919" max="7168" width="9.140625" style="69"/>
    <col min="7169" max="7169" width="4.85546875" style="69" customWidth="1"/>
    <col min="7170" max="7170" width="59.28515625" style="69" customWidth="1"/>
    <col min="7171" max="7171" width="63.7109375" style="69" customWidth="1"/>
    <col min="7172" max="7172" width="13.140625" style="69" customWidth="1"/>
    <col min="7173" max="7173" width="0.140625" style="69" customWidth="1"/>
    <col min="7174" max="7174" width="0" style="69" hidden="1" customWidth="1"/>
    <col min="7175" max="7424" width="9.140625" style="69"/>
    <col min="7425" max="7425" width="4.85546875" style="69" customWidth="1"/>
    <col min="7426" max="7426" width="59.28515625" style="69" customWidth="1"/>
    <col min="7427" max="7427" width="63.7109375" style="69" customWidth="1"/>
    <col min="7428" max="7428" width="13.140625" style="69" customWidth="1"/>
    <col min="7429" max="7429" width="0.140625" style="69" customWidth="1"/>
    <col min="7430" max="7430" width="0" style="69" hidden="1" customWidth="1"/>
    <col min="7431" max="7680" width="9.140625" style="69"/>
    <col min="7681" max="7681" width="4.85546875" style="69" customWidth="1"/>
    <col min="7682" max="7682" width="59.28515625" style="69" customWidth="1"/>
    <col min="7683" max="7683" width="63.7109375" style="69" customWidth="1"/>
    <col min="7684" max="7684" width="13.140625" style="69" customWidth="1"/>
    <col min="7685" max="7685" width="0.140625" style="69" customWidth="1"/>
    <col min="7686" max="7686" width="0" style="69" hidden="1" customWidth="1"/>
    <col min="7687" max="7936" width="9.140625" style="69"/>
    <col min="7937" max="7937" width="4.85546875" style="69" customWidth="1"/>
    <col min="7938" max="7938" width="59.28515625" style="69" customWidth="1"/>
    <col min="7939" max="7939" width="63.7109375" style="69" customWidth="1"/>
    <col min="7940" max="7940" width="13.140625" style="69" customWidth="1"/>
    <col min="7941" max="7941" width="0.140625" style="69" customWidth="1"/>
    <col min="7942" max="7942" width="0" style="69" hidden="1" customWidth="1"/>
    <col min="7943" max="8192" width="9.140625" style="69"/>
    <col min="8193" max="8193" width="4.85546875" style="69" customWidth="1"/>
    <col min="8194" max="8194" width="59.28515625" style="69" customWidth="1"/>
    <col min="8195" max="8195" width="63.7109375" style="69" customWidth="1"/>
    <col min="8196" max="8196" width="13.140625" style="69" customWidth="1"/>
    <col min="8197" max="8197" width="0.140625" style="69" customWidth="1"/>
    <col min="8198" max="8198" width="0" style="69" hidden="1" customWidth="1"/>
    <col min="8199" max="8448" width="9.140625" style="69"/>
    <col min="8449" max="8449" width="4.85546875" style="69" customWidth="1"/>
    <col min="8450" max="8450" width="59.28515625" style="69" customWidth="1"/>
    <col min="8451" max="8451" width="63.7109375" style="69" customWidth="1"/>
    <col min="8452" max="8452" width="13.140625" style="69" customWidth="1"/>
    <col min="8453" max="8453" width="0.140625" style="69" customWidth="1"/>
    <col min="8454" max="8454" width="0" style="69" hidden="1" customWidth="1"/>
    <col min="8455" max="8704" width="9.140625" style="69"/>
    <col min="8705" max="8705" width="4.85546875" style="69" customWidth="1"/>
    <col min="8706" max="8706" width="59.28515625" style="69" customWidth="1"/>
    <col min="8707" max="8707" width="63.7109375" style="69" customWidth="1"/>
    <col min="8708" max="8708" width="13.140625" style="69" customWidth="1"/>
    <col min="8709" max="8709" width="0.140625" style="69" customWidth="1"/>
    <col min="8710" max="8710" width="0" style="69" hidden="1" customWidth="1"/>
    <col min="8711" max="8960" width="9.140625" style="69"/>
    <col min="8961" max="8961" width="4.85546875" style="69" customWidth="1"/>
    <col min="8962" max="8962" width="59.28515625" style="69" customWidth="1"/>
    <col min="8963" max="8963" width="63.7109375" style="69" customWidth="1"/>
    <col min="8964" max="8964" width="13.140625" style="69" customWidth="1"/>
    <col min="8965" max="8965" width="0.140625" style="69" customWidth="1"/>
    <col min="8966" max="8966" width="0" style="69" hidden="1" customWidth="1"/>
    <col min="8967" max="9216" width="9.140625" style="69"/>
    <col min="9217" max="9217" width="4.85546875" style="69" customWidth="1"/>
    <col min="9218" max="9218" width="59.28515625" style="69" customWidth="1"/>
    <col min="9219" max="9219" width="63.7109375" style="69" customWidth="1"/>
    <col min="9220" max="9220" width="13.140625" style="69" customWidth="1"/>
    <col min="9221" max="9221" width="0.140625" style="69" customWidth="1"/>
    <col min="9222" max="9222" width="0" style="69" hidden="1" customWidth="1"/>
    <col min="9223" max="9472" width="9.140625" style="69"/>
    <col min="9473" max="9473" width="4.85546875" style="69" customWidth="1"/>
    <col min="9474" max="9474" width="59.28515625" style="69" customWidth="1"/>
    <col min="9475" max="9475" width="63.7109375" style="69" customWidth="1"/>
    <col min="9476" max="9476" width="13.140625" style="69" customWidth="1"/>
    <col min="9477" max="9477" width="0.140625" style="69" customWidth="1"/>
    <col min="9478" max="9478" width="0" style="69" hidden="1" customWidth="1"/>
    <col min="9479" max="9728" width="9.140625" style="69"/>
    <col min="9729" max="9729" width="4.85546875" style="69" customWidth="1"/>
    <col min="9730" max="9730" width="59.28515625" style="69" customWidth="1"/>
    <col min="9731" max="9731" width="63.7109375" style="69" customWidth="1"/>
    <col min="9732" max="9732" width="13.140625" style="69" customWidth="1"/>
    <col min="9733" max="9733" width="0.140625" style="69" customWidth="1"/>
    <col min="9734" max="9734" width="0" style="69" hidden="1" customWidth="1"/>
    <col min="9735" max="9984" width="9.140625" style="69"/>
    <col min="9985" max="9985" width="4.85546875" style="69" customWidth="1"/>
    <col min="9986" max="9986" width="59.28515625" style="69" customWidth="1"/>
    <col min="9987" max="9987" width="63.7109375" style="69" customWidth="1"/>
    <col min="9988" max="9988" width="13.140625" style="69" customWidth="1"/>
    <col min="9989" max="9989" width="0.140625" style="69" customWidth="1"/>
    <col min="9990" max="9990" width="0" style="69" hidden="1" customWidth="1"/>
    <col min="9991" max="10240" width="9.140625" style="69"/>
    <col min="10241" max="10241" width="4.85546875" style="69" customWidth="1"/>
    <col min="10242" max="10242" width="59.28515625" style="69" customWidth="1"/>
    <col min="10243" max="10243" width="63.7109375" style="69" customWidth="1"/>
    <col min="10244" max="10244" width="13.140625" style="69" customWidth="1"/>
    <col min="10245" max="10245" width="0.140625" style="69" customWidth="1"/>
    <col min="10246" max="10246" width="0" style="69" hidden="1" customWidth="1"/>
    <col min="10247" max="10496" width="9.140625" style="69"/>
    <col min="10497" max="10497" width="4.85546875" style="69" customWidth="1"/>
    <col min="10498" max="10498" width="59.28515625" style="69" customWidth="1"/>
    <col min="10499" max="10499" width="63.7109375" style="69" customWidth="1"/>
    <col min="10500" max="10500" width="13.140625" style="69" customWidth="1"/>
    <col min="10501" max="10501" width="0.140625" style="69" customWidth="1"/>
    <col min="10502" max="10502" width="0" style="69" hidden="1" customWidth="1"/>
    <col min="10503" max="10752" width="9.140625" style="69"/>
    <col min="10753" max="10753" width="4.85546875" style="69" customWidth="1"/>
    <col min="10754" max="10754" width="59.28515625" style="69" customWidth="1"/>
    <col min="10755" max="10755" width="63.7109375" style="69" customWidth="1"/>
    <col min="10756" max="10756" width="13.140625" style="69" customWidth="1"/>
    <col min="10757" max="10757" width="0.140625" style="69" customWidth="1"/>
    <col min="10758" max="10758" width="0" style="69" hidden="1" customWidth="1"/>
    <col min="10759" max="11008" width="9.140625" style="69"/>
    <col min="11009" max="11009" width="4.85546875" style="69" customWidth="1"/>
    <col min="11010" max="11010" width="59.28515625" style="69" customWidth="1"/>
    <col min="11011" max="11011" width="63.7109375" style="69" customWidth="1"/>
    <col min="11012" max="11012" width="13.140625" style="69" customWidth="1"/>
    <col min="11013" max="11013" width="0.140625" style="69" customWidth="1"/>
    <col min="11014" max="11014" width="0" style="69" hidden="1" customWidth="1"/>
    <col min="11015" max="11264" width="9.140625" style="69"/>
    <col min="11265" max="11265" width="4.85546875" style="69" customWidth="1"/>
    <col min="11266" max="11266" width="59.28515625" style="69" customWidth="1"/>
    <col min="11267" max="11267" width="63.7109375" style="69" customWidth="1"/>
    <col min="11268" max="11268" width="13.140625" style="69" customWidth="1"/>
    <col min="11269" max="11269" width="0.140625" style="69" customWidth="1"/>
    <col min="11270" max="11270" width="0" style="69" hidden="1" customWidth="1"/>
    <col min="11271" max="11520" width="9.140625" style="69"/>
    <col min="11521" max="11521" width="4.85546875" style="69" customWidth="1"/>
    <col min="11522" max="11522" width="59.28515625" style="69" customWidth="1"/>
    <col min="11523" max="11523" width="63.7109375" style="69" customWidth="1"/>
    <col min="11524" max="11524" width="13.140625" style="69" customWidth="1"/>
    <col min="11525" max="11525" width="0.140625" style="69" customWidth="1"/>
    <col min="11526" max="11526" width="0" style="69" hidden="1" customWidth="1"/>
    <col min="11527" max="11776" width="9.140625" style="69"/>
    <col min="11777" max="11777" width="4.85546875" style="69" customWidth="1"/>
    <col min="11778" max="11778" width="59.28515625" style="69" customWidth="1"/>
    <col min="11779" max="11779" width="63.7109375" style="69" customWidth="1"/>
    <col min="11780" max="11780" width="13.140625" style="69" customWidth="1"/>
    <col min="11781" max="11781" width="0.140625" style="69" customWidth="1"/>
    <col min="11782" max="11782" width="0" style="69" hidden="1" customWidth="1"/>
    <col min="11783" max="12032" width="9.140625" style="69"/>
    <col min="12033" max="12033" width="4.85546875" style="69" customWidth="1"/>
    <col min="12034" max="12034" width="59.28515625" style="69" customWidth="1"/>
    <col min="12035" max="12035" width="63.7109375" style="69" customWidth="1"/>
    <col min="12036" max="12036" width="13.140625" style="69" customWidth="1"/>
    <col min="12037" max="12037" width="0.140625" style="69" customWidth="1"/>
    <col min="12038" max="12038" width="0" style="69" hidden="1" customWidth="1"/>
    <col min="12039" max="12288" width="9.140625" style="69"/>
    <col min="12289" max="12289" width="4.85546875" style="69" customWidth="1"/>
    <col min="12290" max="12290" width="59.28515625" style="69" customWidth="1"/>
    <col min="12291" max="12291" width="63.7109375" style="69" customWidth="1"/>
    <col min="12292" max="12292" width="13.140625" style="69" customWidth="1"/>
    <col min="12293" max="12293" width="0.140625" style="69" customWidth="1"/>
    <col min="12294" max="12294" width="0" style="69" hidden="1" customWidth="1"/>
    <col min="12295" max="12544" width="9.140625" style="69"/>
    <col min="12545" max="12545" width="4.85546875" style="69" customWidth="1"/>
    <col min="12546" max="12546" width="59.28515625" style="69" customWidth="1"/>
    <col min="12547" max="12547" width="63.7109375" style="69" customWidth="1"/>
    <col min="12548" max="12548" width="13.140625" style="69" customWidth="1"/>
    <col min="12549" max="12549" width="0.140625" style="69" customWidth="1"/>
    <col min="12550" max="12550" width="0" style="69" hidden="1" customWidth="1"/>
    <col min="12551" max="12800" width="9.140625" style="69"/>
    <col min="12801" max="12801" width="4.85546875" style="69" customWidth="1"/>
    <col min="12802" max="12802" width="59.28515625" style="69" customWidth="1"/>
    <col min="12803" max="12803" width="63.7109375" style="69" customWidth="1"/>
    <col min="12804" max="12804" width="13.140625" style="69" customWidth="1"/>
    <col min="12805" max="12805" width="0.140625" style="69" customWidth="1"/>
    <col min="12806" max="12806" width="0" style="69" hidden="1" customWidth="1"/>
    <col min="12807" max="13056" width="9.140625" style="69"/>
    <col min="13057" max="13057" width="4.85546875" style="69" customWidth="1"/>
    <col min="13058" max="13058" width="59.28515625" style="69" customWidth="1"/>
    <col min="13059" max="13059" width="63.7109375" style="69" customWidth="1"/>
    <col min="13060" max="13060" width="13.140625" style="69" customWidth="1"/>
    <col min="13061" max="13061" width="0.140625" style="69" customWidth="1"/>
    <col min="13062" max="13062" width="0" style="69" hidden="1" customWidth="1"/>
    <col min="13063" max="13312" width="9.140625" style="69"/>
    <col min="13313" max="13313" width="4.85546875" style="69" customWidth="1"/>
    <col min="13314" max="13314" width="59.28515625" style="69" customWidth="1"/>
    <col min="13315" max="13315" width="63.7109375" style="69" customWidth="1"/>
    <col min="13316" max="13316" width="13.140625" style="69" customWidth="1"/>
    <col min="13317" max="13317" width="0.140625" style="69" customWidth="1"/>
    <col min="13318" max="13318" width="0" style="69" hidden="1" customWidth="1"/>
    <col min="13319" max="13568" width="9.140625" style="69"/>
    <col min="13569" max="13569" width="4.85546875" style="69" customWidth="1"/>
    <col min="13570" max="13570" width="59.28515625" style="69" customWidth="1"/>
    <col min="13571" max="13571" width="63.7109375" style="69" customWidth="1"/>
    <col min="13572" max="13572" width="13.140625" style="69" customWidth="1"/>
    <col min="13573" max="13573" width="0.140625" style="69" customWidth="1"/>
    <col min="13574" max="13574" width="0" style="69" hidden="1" customWidth="1"/>
    <col min="13575" max="13824" width="9.140625" style="69"/>
    <col min="13825" max="13825" width="4.85546875" style="69" customWidth="1"/>
    <col min="13826" max="13826" width="59.28515625" style="69" customWidth="1"/>
    <col min="13827" max="13827" width="63.7109375" style="69" customWidth="1"/>
    <col min="13828" max="13828" width="13.140625" style="69" customWidth="1"/>
    <col min="13829" max="13829" width="0.140625" style="69" customWidth="1"/>
    <col min="13830" max="13830" width="0" style="69" hidden="1" customWidth="1"/>
    <col min="13831" max="14080" width="9.140625" style="69"/>
    <col min="14081" max="14081" width="4.85546875" style="69" customWidth="1"/>
    <col min="14082" max="14082" width="59.28515625" style="69" customWidth="1"/>
    <col min="14083" max="14083" width="63.7109375" style="69" customWidth="1"/>
    <col min="14084" max="14084" width="13.140625" style="69" customWidth="1"/>
    <col min="14085" max="14085" width="0.140625" style="69" customWidth="1"/>
    <col min="14086" max="14086" width="0" style="69" hidden="1" customWidth="1"/>
    <col min="14087" max="14336" width="9.140625" style="69"/>
    <col min="14337" max="14337" width="4.85546875" style="69" customWidth="1"/>
    <col min="14338" max="14338" width="59.28515625" style="69" customWidth="1"/>
    <col min="14339" max="14339" width="63.7109375" style="69" customWidth="1"/>
    <col min="14340" max="14340" width="13.140625" style="69" customWidth="1"/>
    <col min="14341" max="14341" width="0.140625" style="69" customWidth="1"/>
    <col min="14342" max="14342" width="0" style="69" hidden="1" customWidth="1"/>
    <col min="14343" max="14592" width="9.140625" style="69"/>
    <col min="14593" max="14593" width="4.85546875" style="69" customWidth="1"/>
    <col min="14594" max="14594" width="59.28515625" style="69" customWidth="1"/>
    <col min="14595" max="14595" width="63.7109375" style="69" customWidth="1"/>
    <col min="14596" max="14596" width="13.140625" style="69" customWidth="1"/>
    <col min="14597" max="14597" width="0.140625" style="69" customWidth="1"/>
    <col min="14598" max="14598" width="0" style="69" hidden="1" customWidth="1"/>
    <col min="14599" max="14848" width="9.140625" style="69"/>
    <col min="14849" max="14849" width="4.85546875" style="69" customWidth="1"/>
    <col min="14850" max="14850" width="59.28515625" style="69" customWidth="1"/>
    <col min="14851" max="14851" width="63.7109375" style="69" customWidth="1"/>
    <col min="14852" max="14852" width="13.140625" style="69" customWidth="1"/>
    <col min="14853" max="14853" width="0.140625" style="69" customWidth="1"/>
    <col min="14854" max="14854" width="0" style="69" hidden="1" customWidth="1"/>
    <col min="14855" max="15104" width="9.140625" style="69"/>
    <col min="15105" max="15105" width="4.85546875" style="69" customWidth="1"/>
    <col min="15106" max="15106" width="59.28515625" style="69" customWidth="1"/>
    <col min="15107" max="15107" width="63.7109375" style="69" customWidth="1"/>
    <col min="15108" max="15108" width="13.140625" style="69" customWidth="1"/>
    <col min="15109" max="15109" width="0.140625" style="69" customWidth="1"/>
    <col min="15110" max="15110" width="0" style="69" hidden="1" customWidth="1"/>
    <col min="15111" max="15360" width="9.140625" style="69"/>
    <col min="15361" max="15361" width="4.85546875" style="69" customWidth="1"/>
    <col min="15362" max="15362" width="59.28515625" style="69" customWidth="1"/>
    <col min="15363" max="15363" width="63.7109375" style="69" customWidth="1"/>
    <col min="15364" max="15364" width="13.140625" style="69" customWidth="1"/>
    <col min="15365" max="15365" width="0.140625" style="69" customWidth="1"/>
    <col min="15366" max="15366" width="0" style="69" hidden="1" customWidth="1"/>
    <col min="15367" max="15616" width="9.140625" style="69"/>
    <col min="15617" max="15617" width="4.85546875" style="69" customWidth="1"/>
    <col min="15618" max="15618" width="59.28515625" style="69" customWidth="1"/>
    <col min="15619" max="15619" width="63.7109375" style="69" customWidth="1"/>
    <col min="15620" max="15620" width="13.140625" style="69" customWidth="1"/>
    <col min="15621" max="15621" width="0.140625" style="69" customWidth="1"/>
    <col min="15622" max="15622" width="0" style="69" hidden="1" customWidth="1"/>
    <col min="15623" max="15872" width="9.140625" style="69"/>
    <col min="15873" max="15873" width="4.85546875" style="69" customWidth="1"/>
    <col min="15874" max="15874" width="59.28515625" style="69" customWidth="1"/>
    <col min="15875" max="15875" width="63.7109375" style="69" customWidth="1"/>
    <col min="15876" max="15876" width="13.140625" style="69" customWidth="1"/>
    <col min="15877" max="15877" width="0.140625" style="69" customWidth="1"/>
    <col min="15878" max="15878" width="0" style="69" hidden="1" customWidth="1"/>
    <col min="15879" max="16128" width="9.140625" style="69"/>
    <col min="16129" max="16129" width="4.85546875" style="69" customWidth="1"/>
    <col min="16130" max="16130" width="59.28515625" style="69" customWidth="1"/>
    <col min="16131" max="16131" width="63.7109375" style="69" customWidth="1"/>
    <col min="16132" max="16132" width="13.140625" style="69" customWidth="1"/>
    <col min="16133" max="16133" width="0.140625" style="69" customWidth="1"/>
    <col min="16134" max="16134" width="0" style="69" hidden="1" customWidth="1"/>
    <col min="16135" max="16384" width="9.140625" style="69"/>
  </cols>
  <sheetData>
    <row r="1" spans="1:12" ht="15.75" customHeight="1" x14ac:dyDescent="0.25">
      <c r="A1" s="33"/>
      <c r="B1" s="132"/>
      <c r="C1" s="198" t="s">
        <v>33</v>
      </c>
      <c r="D1" s="198"/>
    </row>
    <row r="2" spans="1:12" ht="14.25" customHeight="1" x14ac:dyDescent="0.25">
      <c r="A2" s="33"/>
      <c r="B2" s="35"/>
      <c r="C2" s="226" t="s">
        <v>34</v>
      </c>
      <c r="D2" s="226"/>
    </row>
    <row r="3" spans="1:12" ht="14.25" customHeight="1" x14ac:dyDescent="0.25">
      <c r="A3" s="33"/>
      <c r="B3" s="35"/>
      <c r="C3" s="226" t="s">
        <v>35</v>
      </c>
      <c r="D3" s="226"/>
    </row>
    <row r="4" spans="1:12" ht="15" customHeight="1" x14ac:dyDescent="0.25">
      <c r="A4" s="33"/>
      <c r="B4" s="35"/>
      <c r="C4" s="226" t="s">
        <v>36</v>
      </c>
      <c r="D4" s="226"/>
    </row>
    <row r="5" spans="1:12" ht="15" customHeight="1" x14ac:dyDescent="0.25">
      <c r="A5" s="33"/>
      <c r="B5" s="35"/>
      <c r="C5" s="226" t="s">
        <v>37</v>
      </c>
      <c r="D5" s="226"/>
    </row>
    <row r="6" spans="1:12" ht="28.5" customHeight="1" x14ac:dyDescent="0.25">
      <c r="A6" s="33"/>
      <c r="B6" s="35"/>
      <c r="C6" s="112" t="s">
        <v>173</v>
      </c>
      <c r="D6" s="112"/>
    </row>
    <row r="7" spans="1:12" ht="16.5" customHeight="1" x14ac:dyDescent="0.25">
      <c r="A7" s="198" t="s">
        <v>9</v>
      </c>
      <c r="B7" s="198"/>
      <c r="C7" s="198"/>
      <c r="D7" s="198"/>
    </row>
    <row r="8" spans="1:12" ht="15" customHeight="1" x14ac:dyDescent="0.25">
      <c r="A8" s="206" t="s">
        <v>172</v>
      </c>
      <c r="B8" s="206"/>
      <c r="C8" s="206"/>
      <c r="D8" s="206"/>
    </row>
    <row r="9" spans="1:12" ht="18.75" x14ac:dyDescent="0.3">
      <c r="A9" s="6"/>
      <c r="B9" s="6"/>
      <c r="C9" s="6"/>
      <c r="D9" s="6"/>
      <c r="E9" s="3"/>
      <c r="F9" s="3"/>
      <c r="G9" s="3"/>
      <c r="H9" s="3"/>
      <c r="I9" s="3"/>
      <c r="J9" s="3"/>
      <c r="K9" s="3"/>
      <c r="L9" s="3"/>
    </row>
    <row r="10" spans="1:12" ht="54.75" customHeight="1" x14ac:dyDescent="0.25">
      <c r="A10" s="12" t="s">
        <v>1</v>
      </c>
      <c r="B10" s="12" t="s">
        <v>38</v>
      </c>
      <c r="C10" s="12" t="s">
        <v>10</v>
      </c>
      <c r="D10" s="12" t="s">
        <v>11</v>
      </c>
      <c r="E10" s="3"/>
      <c r="F10" s="3"/>
      <c r="G10" s="3"/>
      <c r="H10" s="3"/>
      <c r="I10" s="3"/>
      <c r="J10" s="3"/>
      <c r="K10" s="3"/>
      <c r="L10" s="3"/>
    </row>
    <row r="11" spans="1:12" s="73" customFormat="1" ht="15.75" x14ac:dyDescent="0.25">
      <c r="A11" s="118">
        <v>1</v>
      </c>
      <c r="B11" s="118">
        <v>2</v>
      </c>
      <c r="C11" s="118">
        <v>3</v>
      </c>
      <c r="D11" s="118">
        <v>4</v>
      </c>
      <c r="E11" s="20"/>
      <c r="F11" s="20"/>
      <c r="G11" s="20"/>
      <c r="H11" s="20"/>
      <c r="I11" s="20"/>
      <c r="J11" s="20"/>
      <c r="K11" s="20"/>
      <c r="L11" s="20"/>
    </row>
    <row r="12" spans="1:12" ht="31.5" customHeight="1" x14ac:dyDescent="0.25">
      <c r="A12" s="12" t="s">
        <v>6</v>
      </c>
      <c r="B12" s="12" t="s">
        <v>45</v>
      </c>
      <c r="C12" s="12"/>
      <c r="D12" s="25"/>
      <c r="E12" s="3"/>
      <c r="F12" s="3"/>
      <c r="G12" s="3"/>
      <c r="H12" s="3"/>
      <c r="I12" s="3"/>
      <c r="J12" s="3"/>
      <c r="K12" s="3"/>
      <c r="L12" s="3"/>
    </row>
    <row r="13" spans="1:12" ht="13.5" customHeight="1" x14ac:dyDescent="0.3">
      <c r="A13" s="6"/>
      <c r="B13" s="6"/>
      <c r="C13" s="6"/>
      <c r="D13" s="6"/>
      <c r="E13" s="3"/>
      <c r="F13" s="3"/>
      <c r="G13" s="3"/>
      <c r="H13" s="3"/>
      <c r="I13" s="3"/>
      <c r="J13" s="3"/>
      <c r="K13" s="3"/>
      <c r="L13" s="3"/>
    </row>
    <row r="14" spans="1:12" ht="16.5" customHeight="1" x14ac:dyDescent="0.25">
      <c r="A14" s="204" t="s">
        <v>46</v>
      </c>
      <c r="B14" s="204"/>
      <c r="C14" s="204"/>
      <c r="D14" s="204"/>
      <c r="E14" s="204"/>
      <c r="F14" s="204"/>
      <c r="G14" s="22"/>
      <c r="H14" s="3"/>
      <c r="I14" s="3"/>
      <c r="J14" s="3"/>
      <c r="K14" s="3"/>
      <c r="L14" s="3"/>
    </row>
    <row r="15" spans="1:12" ht="15" customHeight="1" x14ac:dyDescent="0.25">
      <c r="A15" s="204" t="s">
        <v>39</v>
      </c>
      <c r="B15" s="204"/>
      <c r="C15" s="204"/>
      <c r="D15" s="204"/>
      <c r="E15" s="204"/>
      <c r="F15" s="204"/>
      <c r="G15" s="22"/>
      <c r="H15" s="3"/>
      <c r="I15" s="3"/>
      <c r="J15" s="3"/>
      <c r="K15" s="3"/>
      <c r="L15" s="3"/>
    </row>
    <row r="16" spans="1:12" ht="15.75" customHeight="1" x14ac:dyDescent="0.25">
      <c r="A16" s="205" t="s">
        <v>40</v>
      </c>
      <c r="B16" s="205"/>
      <c r="C16" s="212" t="s">
        <v>49</v>
      </c>
      <c r="D16" s="212"/>
      <c r="E16" s="114"/>
      <c r="F16" s="114"/>
      <c r="G16" s="23"/>
      <c r="H16" s="4"/>
      <c r="I16" s="4"/>
      <c r="J16" s="4"/>
      <c r="K16" s="3"/>
      <c r="L16" s="3"/>
    </row>
    <row r="17" spans="1:12" ht="15.75" x14ac:dyDescent="0.25">
      <c r="A17" s="8"/>
      <c r="B17" s="8"/>
      <c r="C17" s="8"/>
      <c r="D17" s="8"/>
      <c r="E17" s="8"/>
      <c r="F17" s="3"/>
      <c r="G17" s="3"/>
      <c r="H17" s="3"/>
      <c r="I17" s="3"/>
      <c r="J17" s="3"/>
      <c r="K17" s="3"/>
      <c r="L17" s="3"/>
    </row>
    <row r="18" spans="1:12" ht="15.75" x14ac:dyDescent="0.25">
      <c r="A18" s="8"/>
      <c r="B18" s="8"/>
      <c r="C18" s="8"/>
      <c r="D18" s="8"/>
      <c r="E18" s="8"/>
      <c r="F18" s="3"/>
      <c r="G18" s="3"/>
      <c r="H18" s="3"/>
      <c r="I18" s="3"/>
      <c r="J18" s="3"/>
      <c r="K18" s="3"/>
      <c r="L18" s="3"/>
    </row>
    <row r="19" spans="1:12" ht="15.75" x14ac:dyDescent="0.25">
      <c r="A19" s="8"/>
      <c r="B19" s="8"/>
      <c r="C19" s="8"/>
      <c r="D19" s="8"/>
      <c r="E19" s="8"/>
      <c r="F19" s="3"/>
      <c r="G19" s="3"/>
      <c r="H19" s="3"/>
      <c r="I19" s="3"/>
      <c r="J19" s="3"/>
      <c r="K19" s="3"/>
      <c r="L19" s="3"/>
    </row>
    <row r="20" spans="1:12" ht="15.7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.7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.7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.7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.7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.7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.7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.7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.7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.7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.7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.7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.7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.7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5.7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5.7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73" ht="48.75" customHeight="1" x14ac:dyDescent="0.2"/>
  </sheetData>
  <mergeCells count="11">
    <mergeCell ref="C2:D2"/>
    <mergeCell ref="C1:D1"/>
    <mergeCell ref="A15:F15"/>
    <mergeCell ref="A16:B16"/>
    <mergeCell ref="C16:D16"/>
    <mergeCell ref="C3:D3"/>
    <mergeCell ref="C4:D4"/>
    <mergeCell ref="C5:D5"/>
    <mergeCell ref="A7:D7"/>
    <mergeCell ref="A8:D8"/>
    <mergeCell ref="A14:F14"/>
  </mergeCells>
  <pageMargins left="0.31496062992125984" right="0.31496062992125984" top="0.35433070866141736" bottom="0.35433070866141736" header="0.31496062992125984" footer="0.31496062992125984"/>
  <pageSetup paperSize="9" scale="9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zoomScale="75" zoomScaleNormal="75" workbookViewId="0">
      <selection activeCell="Q1" sqref="Q1:T4"/>
    </sheetView>
  </sheetViews>
  <sheetFormatPr defaultRowHeight="12.75" x14ac:dyDescent="0.2"/>
  <cols>
    <col min="1" max="1" width="4.28515625" style="69" customWidth="1"/>
    <col min="2" max="2" width="31.85546875" style="69" customWidth="1"/>
    <col min="3" max="3" width="13.85546875" style="69" customWidth="1"/>
    <col min="4" max="4" width="12.5703125" style="69" customWidth="1"/>
    <col min="5" max="5" width="12.42578125" style="69" customWidth="1"/>
    <col min="6" max="7" width="11.7109375" style="69" customWidth="1"/>
    <col min="8" max="8" width="13" style="69" customWidth="1"/>
    <col min="9" max="11" width="11.7109375" style="69" customWidth="1"/>
    <col min="12" max="12" width="12.85546875" style="69" customWidth="1"/>
    <col min="13" max="13" width="12.7109375" style="69" customWidth="1"/>
    <col min="14" max="14" width="11.5703125" style="69" customWidth="1"/>
    <col min="15" max="15" width="11.7109375" style="69" customWidth="1"/>
    <col min="16" max="16" width="11.28515625" style="69" customWidth="1"/>
    <col min="17" max="17" width="11.7109375" style="69" customWidth="1"/>
    <col min="18" max="18" width="11.42578125" style="69" customWidth="1"/>
    <col min="19" max="19" width="11.7109375" style="69" customWidth="1"/>
    <col min="20" max="20" width="13" style="69" customWidth="1"/>
    <col min="21" max="260" width="9.140625" style="69"/>
    <col min="261" max="261" width="4.28515625" style="69" customWidth="1"/>
    <col min="262" max="262" width="39.7109375" style="69" customWidth="1"/>
    <col min="263" max="263" width="12.5703125" style="69" customWidth="1"/>
    <col min="264" max="264" width="12.42578125" style="69" customWidth="1"/>
    <col min="265" max="266" width="11.7109375" style="69" customWidth="1"/>
    <col min="267" max="267" width="13" style="69" customWidth="1"/>
    <col min="268" max="269" width="11.7109375" style="69" customWidth="1"/>
    <col min="270" max="270" width="12.28515625" style="69" customWidth="1"/>
    <col min="271" max="271" width="11.5703125" style="69" customWidth="1"/>
    <col min="272" max="272" width="12.85546875" style="69" customWidth="1"/>
    <col min="273" max="273" width="12.28515625" style="69" customWidth="1"/>
    <col min="274" max="274" width="13" style="69" customWidth="1"/>
    <col min="275" max="275" width="13.28515625" style="69" customWidth="1"/>
    <col min="276" max="276" width="14.28515625" style="69" customWidth="1"/>
    <col min="277" max="516" width="9.140625" style="69"/>
    <col min="517" max="517" width="4.28515625" style="69" customWidth="1"/>
    <col min="518" max="518" width="39.7109375" style="69" customWidth="1"/>
    <col min="519" max="519" width="12.5703125" style="69" customWidth="1"/>
    <col min="520" max="520" width="12.42578125" style="69" customWidth="1"/>
    <col min="521" max="522" width="11.7109375" style="69" customWidth="1"/>
    <col min="523" max="523" width="13" style="69" customWidth="1"/>
    <col min="524" max="525" width="11.7109375" style="69" customWidth="1"/>
    <col min="526" max="526" width="12.28515625" style="69" customWidth="1"/>
    <col min="527" max="527" width="11.5703125" style="69" customWidth="1"/>
    <col min="528" max="528" width="12.85546875" style="69" customWidth="1"/>
    <col min="529" max="529" width="12.28515625" style="69" customWidth="1"/>
    <col min="530" max="530" width="13" style="69" customWidth="1"/>
    <col min="531" max="531" width="13.28515625" style="69" customWidth="1"/>
    <col min="532" max="532" width="14.28515625" style="69" customWidth="1"/>
    <col min="533" max="772" width="9.140625" style="69"/>
    <col min="773" max="773" width="4.28515625" style="69" customWidth="1"/>
    <col min="774" max="774" width="39.7109375" style="69" customWidth="1"/>
    <col min="775" max="775" width="12.5703125" style="69" customWidth="1"/>
    <col min="776" max="776" width="12.42578125" style="69" customWidth="1"/>
    <col min="777" max="778" width="11.7109375" style="69" customWidth="1"/>
    <col min="779" max="779" width="13" style="69" customWidth="1"/>
    <col min="780" max="781" width="11.7109375" style="69" customWidth="1"/>
    <col min="782" max="782" width="12.28515625" style="69" customWidth="1"/>
    <col min="783" max="783" width="11.5703125" style="69" customWidth="1"/>
    <col min="784" max="784" width="12.85546875" style="69" customWidth="1"/>
    <col min="785" max="785" width="12.28515625" style="69" customWidth="1"/>
    <col min="786" max="786" width="13" style="69" customWidth="1"/>
    <col min="787" max="787" width="13.28515625" style="69" customWidth="1"/>
    <col min="788" max="788" width="14.28515625" style="69" customWidth="1"/>
    <col min="789" max="1028" width="9.140625" style="69"/>
    <col min="1029" max="1029" width="4.28515625" style="69" customWidth="1"/>
    <col min="1030" max="1030" width="39.7109375" style="69" customWidth="1"/>
    <col min="1031" max="1031" width="12.5703125" style="69" customWidth="1"/>
    <col min="1032" max="1032" width="12.42578125" style="69" customWidth="1"/>
    <col min="1033" max="1034" width="11.7109375" style="69" customWidth="1"/>
    <col min="1035" max="1035" width="13" style="69" customWidth="1"/>
    <col min="1036" max="1037" width="11.7109375" style="69" customWidth="1"/>
    <col min="1038" max="1038" width="12.28515625" style="69" customWidth="1"/>
    <col min="1039" max="1039" width="11.5703125" style="69" customWidth="1"/>
    <col min="1040" max="1040" width="12.85546875" style="69" customWidth="1"/>
    <col min="1041" max="1041" width="12.28515625" style="69" customWidth="1"/>
    <col min="1042" max="1042" width="13" style="69" customWidth="1"/>
    <col min="1043" max="1043" width="13.28515625" style="69" customWidth="1"/>
    <col min="1044" max="1044" width="14.28515625" style="69" customWidth="1"/>
    <col min="1045" max="1284" width="9.140625" style="69"/>
    <col min="1285" max="1285" width="4.28515625" style="69" customWidth="1"/>
    <col min="1286" max="1286" width="39.7109375" style="69" customWidth="1"/>
    <col min="1287" max="1287" width="12.5703125" style="69" customWidth="1"/>
    <col min="1288" max="1288" width="12.42578125" style="69" customWidth="1"/>
    <col min="1289" max="1290" width="11.7109375" style="69" customWidth="1"/>
    <col min="1291" max="1291" width="13" style="69" customWidth="1"/>
    <col min="1292" max="1293" width="11.7109375" style="69" customWidth="1"/>
    <col min="1294" max="1294" width="12.28515625" style="69" customWidth="1"/>
    <col min="1295" max="1295" width="11.5703125" style="69" customWidth="1"/>
    <col min="1296" max="1296" width="12.85546875" style="69" customWidth="1"/>
    <col min="1297" max="1297" width="12.28515625" style="69" customWidth="1"/>
    <col min="1298" max="1298" width="13" style="69" customWidth="1"/>
    <col min="1299" max="1299" width="13.28515625" style="69" customWidth="1"/>
    <col min="1300" max="1300" width="14.28515625" style="69" customWidth="1"/>
    <col min="1301" max="1540" width="9.140625" style="69"/>
    <col min="1541" max="1541" width="4.28515625" style="69" customWidth="1"/>
    <col min="1542" max="1542" width="39.7109375" style="69" customWidth="1"/>
    <col min="1543" max="1543" width="12.5703125" style="69" customWidth="1"/>
    <col min="1544" max="1544" width="12.42578125" style="69" customWidth="1"/>
    <col min="1545" max="1546" width="11.7109375" style="69" customWidth="1"/>
    <col min="1547" max="1547" width="13" style="69" customWidth="1"/>
    <col min="1548" max="1549" width="11.7109375" style="69" customWidth="1"/>
    <col min="1550" max="1550" width="12.28515625" style="69" customWidth="1"/>
    <col min="1551" max="1551" width="11.5703125" style="69" customWidth="1"/>
    <col min="1552" max="1552" width="12.85546875" style="69" customWidth="1"/>
    <col min="1553" max="1553" width="12.28515625" style="69" customWidth="1"/>
    <col min="1554" max="1554" width="13" style="69" customWidth="1"/>
    <col min="1555" max="1555" width="13.28515625" style="69" customWidth="1"/>
    <col min="1556" max="1556" width="14.28515625" style="69" customWidth="1"/>
    <col min="1557" max="1796" width="9.140625" style="69"/>
    <col min="1797" max="1797" width="4.28515625" style="69" customWidth="1"/>
    <col min="1798" max="1798" width="39.7109375" style="69" customWidth="1"/>
    <col min="1799" max="1799" width="12.5703125" style="69" customWidth="1"/>
    <col min="1800" max="1800" width="12.42578125" style="69" customWidth="1"/>
    <col min="1801" max="1802" width="11.7109375" style="69" customWidth="1"/>
    <col min="1803" max="1803" width="13" style="69" customWidth="1"/>
    <col min="1804" max="1805" width="11.7109375" style="69" customWidth="1"/>
    <col min="1806" max="1806" width="12.28515625" style="69" customWidth="1"/>
    <col min="1807" max="1807" width="11.5703125" style="69" customWidth="1"/>
    <col min="1808" max="1808" width="12.85546875" style="69" customWidth="1"/>
    <col min="1809" max="1809" width="12.28515625" style="69" customWidth="1"/>
    <col min="1810" max="1810" width="13" style="69" customWidth="1"/>
    <col min="1811" max="1811" width="13.28515625" style="69" customWidth="1"/>
    <col min="1812" max="1812" width="14.28515625" style="69" customWidth="1"/>
    <col min="1813" max="2052" width="9.140625" style="69"/>
    <col min="2053" max="2053" width="4.28515625" style="69" customWidth="1"/>
    <col min="2054" max="2054" width="39.7109375" style="69" customWidth="1"/>
    <col min="2055" max="2055" width="12.5703125" style="69" customWidth="1"/>
    <col min="2056" max="2056" width="12.42578125" style="69" customWidth="1"/>
    <col min="2057" max="2058" width="11.7109375" style="69" customWidth="1"/>
    <col min="2059" max="2059" width="13" style="69" customWidth="1"/>
    <col min="2060" max="2061" width="11.7109375" style="69" customWidth="1"/>
    <col min="2062" max="2062" width="12.28515625" style="69" customWidth="1"/>
    <col min="2063" max="2063" width="11.5703125" style="69" customWidth="1"/>
    <col min="2064" max="2064" width="12.85546875" style="69" customWidth="1"/>
    <col min="2065" max="2065" width="12.28515625" style="69" customWidth="1"/>
    <col min="2066" max="2066" width="13" style="69" customWidth="1"/>
    <col min="2067" max="2067" width="13.28515625" style="69" customWidth="1"/>
    <col min="2068" max="2068" width="14.28515625" style="69" customWidth="1"/>
    <col min="2069" max="2308" width="9.140625" style="69"/>
    <col min="2309" max="2309" width="4.28515625" style="69" customWidth="1"/>
    <col min="2310" max="2310" width="39.7109375" style="69" customWidth="1"/>
    <col min="2311" max="2311" width="12.5703125" style="69" customWidth="1"/>
    <col min="2312" max="2312" width="12.42578125" style="69" customWidth="1"/>
    <col min="2313" max="2314" width="11.7109375" style="69" customWidth="1"/>
    <col min="2315" max="2315" width="13" style="69" customWidth="1"/>
    <col min="2316" max="2317" width="11.7109375" style="69" customWidth="1"/>
    <col min="2318" max="2318" width="12.28515625" style="69" customWidth="1"/>
    <col min="2319" max="2319" width="11.5703125" style="69" customWidth="1"/>
    <col min="2320" max="2320" width="12.85546875" style="69" customWidth="1"/>
    <col min="2321" max="2321" width="12.28515625" style="69" customWidth="1"/>
    <col min="2322" max="2322" width="13" style="69" customWidth="1"/>
    <col min="2323" max="2323" width="13.28515625" style="69" customWidth="1"/>
    <col min="2324" max="2324" width="14.28515625" style="69" customWidth="1"/>
    <col min="2325" max="2564" width="9.140625" style="69"/>
    <col min="2565" max="2565" width="4.28515625" style="69" customWidth="1"/>
    <col min="2566" max="2566" width="39.7109375" style="69" customWidth="1"/>
    <col min="2567" max="2567" width="12.5703125" style="69" customWidth="1"/>
    <col min="2568" max="2568" width="12.42578125" style="69" customWidth="1"/>
    <col min="2569" max="2570" width="11.7109375" style="69" customWidth="1"/>
    <col min="2571" max="2571" width="13" style="69" customWidth="1"/>
    <col min="2572" max="2573" width="11.7109375" style="69" customWidth="1"/>
    <col min="2574" max="2574" width="12.28515625" style="69" customWidth="1"/>
    <col min="2575" max="2575" width="11.5703125" style="69" customWidth="1"/>
    <col min="2576" max="2576" width="12.85546875" style="69" customWidth="1"/>
    <col min="2577" max="2577" width="12.28515625" style="69" customWidth="1"/>
    <col min="2578" max="2578" width="13" style="69" customWidth="1"/>
    <col min="2579" max="2579" width="13.28515625" style="69" customWidth="1"/>
    <col min="2580" max="2580" width="14.28515625" style="69" customWidth="1"/>
    <col min="2581" max="2820" width="9.140625" style="69"/>
    <col min="2821" max="2821" width="4.28515625" style="69" customWidth="1"/>
    <col min="2822" max="2822" width="39.7109375" style="69" customWidth="1"/>
    <col min="2823" max="2823" width="12.5703125" style="69" customWidth="1"/>
    <col min="2824" max="2824" width="12.42578125" style="69" customWidth="1"/>
    <col min="2825" max="2826" width="11.7109375" style="69" customWidth="1"/>
    <col min="2827" max="2827" width="13" style="69" customWidth="1"/>
    <col min="2828" max="2829" width="11.7109375" style="69" customWidth="1"/>
    <col min="2830" max="2830" width="12.28515625" style="69" customWidth="1"/>
    <col min="2831" max="2831" width="11.5703125" style="69" customWidth="1"/>
    <col min="2832" max="2832" width="12.85546875" style="69" customWidth="1"/>
    <col min="2833" max="2833" width="12.28515625" style="69" customWidth="1"/>
    <col min="2834" max="2834" width="13" style="69" customWidth="1"/>
    <col min="2835" max="2835" width="13.28515625" style="69" customWidth="1"/>
    <col min="2836" max="2836" width="14.28515625" style="69" customWidth="1"/>
    <col min="2837" max="3076" width="9.140625" style="69"/>
    <col min="3077" max="3077" width="4.28515625" style="69" customWidth="1"/>
    <col min="3078" max="3078" width="39.7109375" style="69" customWidth="1"/>
    <col min="3079" max="3079" width="12.5703125" style="69" customWidth="1"/>
    <col min="3080" max="3080" width="12.42578125" style="69" customWidth="1"/>
    <col min="3081" max="3082" width="11.7109375" style="69" customWidth="1"/>
    <col min="3083" max="3083" width="13" style="69" customWidth="1"/>
    <col min="3084" max="3085" width="11.7109375" style="69" customWidth="1"/>
    <col min="3086" max="3086" width="12.28515625" style="69" customWidth="1"/>
    <col min="3087" max="3087" width="11.5703125" style="69" customWidth="1"/>
    <col min="3088" max="3088" width="12.85546875" style="69" customWidth="1"/>
    <col min="3089" max="3089" width="12.28515625" style="69" customWidth="1"/>
    <col min="3090" max="3090" width="13" style="69" customWidth="1"/>
    <col min="3091" max="3091" width="13.28515625" style="69" customWidth="1"/>
    <col min="3092" max="3092" width="14.28515625" style="69" customWidth="1"/>
    <col min="3093" max="3332" width="9.140625" style="69"/>
    <col min="3333" max="3333" width="4.28515625" style="69" customWidth="1"/>
    <col min="3334" max="3334" width="39.7109375" style="69" customWidth="1"/>
    <col min="3335" max="3335" width="12.5703125" style="69" customWidth="1"/>
    <col min="3336" max="3336" width="12.42578125" style="69" customWidth="1"/>
    <col min="3337" max="3338" width="11.7109375" style="69" customWidth="1"/>
    <col min="3339" max="3339" width="13" style="69" customWidth="1"/>
    <col min="3340" max="3341" width="11.7109375" style="69" customWidth="1"/>
    <col min="3342" max="3342" width="12.28515625" style="69" customWidth="1"/>
    <col min="3343" max="3343" width="11.5703125" style="69" customWidth="1"/>
    <col min="3344" max="3344" width="12.85546875" style="69" customWidth="1"/>
    <col min="3345" max="3345" width="12.28515625" style="69" customWidth="1"/>
    <col min="3346" max="3346" width="13" style="69" customWidth="1"/>
    <col min="3347" max="3347" width="13.28515625" style="69" customWidth="1"/>
    <col min="3348" max="3348" width="14.28515625" style="69" customWidth="1"/>
    <col min="3349" max="3588" width="9.140625" style="69"/>
    <col min="3589" max="3589" width="4.28515625" style="69" customWidth="1"/>
    <col min="3590" max="3590" width="39.7109375" style="69" customWidth="1"/>
    <col min="3591" max="3591" width="12.5703125" style="69" customWidth="1"/>
    <col min="3592" max="3592" width="12.42578125" style="69" customWidth="1"/>
    <col min="3593" max="3594" width="11.7109375" style="69" customWidth="1"/>
    <col min="3595" max="3595" width="13" style="69" customWidth="1"/>
    <col min="3596" max="3597" width="11.7109375" style="69" customWidth="1"/>
    <col min="3598" max="3598" width="12.28515625" style="69" customWidth="1"/>
    <col min="3599" max="3599" width="11.5703125" style="69" customWidth="1"/>
    <col min="3600" max="3600" width="12.85546875" style="69" customWidth="1"/>
    <col min="3601" max="3601" width="12.28515625" style="69" customWidth="1"/>
    <col min="3602" max="3602" width="13" style="69" customWidth="1"/>
    <col min="3603" max="3603" width="13.28515625" style="69" customWidth="1"/>
    <col min="3604" max="3604" width="14.28515625" style="69" customWidth="1"/>
    <col min="3605" max="3844" width="9.140625" style="69"/>
    <col min="3845" max="3845" width="4.28515625" style="69" customWidth="1"/>
    <col min="3846" max="3846" width="39.7109375" style="69" customWidth="1"/>
    <col min="3847" max="3847" width="12.5703125" style="69" customWidth="1"/>
    <col min="3848" max="3848" width="12.42578125" style="69" customWidth="1"/>
    <col min="3849" max="3850" width="11.7109375" style="69" customWidth="1"/>
    <col min="3851" max="3851" width="13" style="69" customWidth="1"/>
    <col min="3852" max="3853" width="11.7109375" style="69" customWidth="1"/>
    <col min="3854" max="3854" width="12.28515625" style="69" customWidth="1"/>
    <col min="3855" max="3855" width="11.5703125" style="69" customWidth="1"/>
    <col min="3856" max="3856" width="12.85546875" style="69" customWidth="1"/>
    <col min="3857" max="3857" width="12.28515625" style="69" customWidth="1"/>
    <col min="3858" max="3858" width="13" style="69" customWidth="1"/>
    <col min="3859" max="3859" width="13.28515625" style="69" customWidth="1"/>
    <col min="3860" max="3860" width="14.28515625" style="69" customWidth="1"/>
    <col min="3861" max="4100" width="9.140625" style="69"/>
    <col min="4101" max="4101" width="4.28515625" style="69" customWidth="1"/>
    <col min="4102" max="4102" width="39.7109375" style="69" customWidth="1"/>
    <col min="4103" max="4103" width="12.5703125" style="69" customWidth="1"/>
    <col min="4104" max="4104" width="12.42578125" style="69" customWidth="1"/>
    <col min="4105" max="4106" width="11.7109375" style="69" customWidth="1"/>
    <col min="4107" max="4107" width="13" style="69" customWidth="1"/>
    <col min="4108" max="4109" width="11.7109375" style="69" customWidth="1"/>
    <col min="4110" max="4110" width="12.28515625" style="69" customWidth="1"/>
    <col min="4111" max="4111" width="11.5703125" style="69" customWidth="1"/>
    <col min="4112" max="4112" width="12.85546875" style="69" customWidth="1"/>
    <col min="4113" max="4113" width="12.28515625" style="69" customWidth="1"/>
    <col min="4114" max="4114" width="13" style="69" customWidth="1"/>
    <col min="4115" max="4115" width="13.28515625" style="69" customWidth="1"/>
    <col min="4116" max="4116" width="14.28515625" style="69" customWidth="1"/>
    <col min="4117" max="4356" width="9.140625" style="69"/>
    <col min="4357" max="4357" width="4.28515625" style="69" customWidth="1"/>
    <col min="4358" max="4358" width="39.7109375" style="69" customWidth="1"/>
    <col min="4359" max="4359" width="12.5703125" style="69" customWidth="1"/>
    <col min="4360" max="4360" width="12.42578125" style="69" customWidth="1"/>
    <col min="4361" max="4362" width="11.7109375" style="69" customWidth="1"/>
    <col min="4363" max="4363" width="13" style="69" customWidth="1"/>
    <col min="4364" max="4365" width="11.7109375" style="69" customWidth="1"/>
    <col min="4366" max="4366" width="12.28515625" style="69" customWidth="1"/>
    <col min="4367" max="4367" width="11.5703125" style="69" customWidth="1"/>
    <col min="4368" max="4368" width="12.85546875" style="69" customWidth="1"/>
    <col min="4369" max="4369" width="12.28515625" style="69" customWidth="1"/>
    <col min="4370" max="4370" width="13" style="69" customWidth="1"/>
    <col min="4371" max="4371" width="13.28515625" style="69" customWidth="1"/>
    <col min="4372" max="4372" width="14.28515625" style="69" customWidth="1"/>
    <col min="4373" max="4612" width="9.140625" style="69"/>
    <col min="4613" max="4613" width="4.28515625" style="69" customWidth="1"/>
    <col min="4614" max="4614" width="39.7109375" style="69" customWidth="1"/>
    <col min="4615" max="4615" width="12.5703125" style="69" customWidth="1"/>
    <col min="4616" max="4616" width="12.42578125" style="69" customWidth="1"/>
    <col min="4617" max="4618" width="11.7109375" style="69" customWidth="1"/>
    <col min="4619" max="4619" width="13" style="69" customWidth="1"/>
    <col min="4620" max="4621" width="11.7109375" style="69" customWidth="1"/>
    <col min="4622" max="4622" width="12.28515625" style="69" customWidth="1"/>
    <col min="4623" max="4623" width="11.5703125" style="69" customWidth="1"/>
    <col min="4624" max="4624" width="12.85546875" style="69" customWidth="1"/>
    <col min="4625" max="4625" width="12.28515625" style="69" customWidth="1"/>
    <col min="4626" max="4626" width="13" style="69" customWidth="1"/>
    <col min="4627" max="4627" width="13.28515625" style="69" customWidth="1"/>
    <col min="4628" max="4628" width="14.28515625" style="69" customWidth="1"/>
    <col min="4629" max="4868" width="9.140625" style="69"/>
    <col min="4869" max="4869" width="4.28515625" style="69" customWidth="1"/>
    <col min="4870" max="4870" width="39.7109375" style="69" customWidth="1"/>
    <col min="4871" max="4871" width="12.5703125" style="69" customWidth="1"/>
    <col min="4872" max="4872" width="12.42578125" style="69" customWidth="1"/>
    <col min="4873" max="4874" width="11.7109375" style="69" customWidth="1"/>
    <col min="4875" max="4875" width="13" style="69" customWidth="1"/>
    <col min="4876" max="4877" width="11.7109375" style="69" customWidth="1"/>
    <col min="4878" max="4878" width="12.28515625" style="69" customWidth="1"/>
    <col min="4879" max="4879" width="11.5703125" style="69" customWidth="1"/>
    <col min="4880" max="4880" width="12.85546875" style="69" customWidth="1"/>
    <col min="4881" max="4881" width="12.28515625" style="69" customWidth="1"/>
    <col min="4882" max="4882" width="13" style="69" customWidth="1"/>
    <col min="4883" max="4883" width="13.28515625" style="69" customWidth="1"/>
    <col min="4884" max="4884" width="14.28515625" style="69" customWidth="1"/>
    <col min="4885" max="5124" width="9.140625" style="69"/>
    <col min="5125" max="5125" width="4.28515625" style="69" customWidth="1"/>
    <col min="5126" max="5126" width="39.7109375" style="69" customWidth="1"/>
    <col min="5127" max="5127" width="12.5703125" style="69" customWidth="1"/>
    <col min="5128" max="5128" width="12.42578125" style="69" customWidth="1"/>
    <col min="5129" max="5130" width="11.7109375" style="69" customWidth="1"/>
    <col min="5131" max="5131" width="13" style="69" customWidth="1"/>
    <col min="5132" max="5133" width="11.7109375" style="69" customWidth="1"/>
    <col min="5134" max="5134" width="12.28515625" style="69" customWidth="1"/>
    <col min="5135" max="5135" width="11.5703125" style="69" customWidth="1"/>
    <col min="5136" max="5136" width="12.85546875" style="69" customWidth="1"/>
    <col min="5137" max="5137" width="12.28515625" style="69" customWidth="1"/>
    <col min="5138" max="5138" width="13" style="69" customWidth="1"/>
    <col min="5139" max="5139" width="13.28515625" style="69" customWidth="1"/>
    <col min="5140" max="5140" width="14.28515625" style="69" customWidth="1"/>
    <col min="5141" max="5380" width="9.140625" style="69"/>
    <col min="5381" max="5381" width="4.28515625" style="69" customWidth="1"/>
    <col min="5382" max="5382" width="39.7109375" style="69" customWidth="1"/>
    <col min="5383" max="5383" width="12.5703125" style="69" customWidth="1"/>
    <col min="5384" max="5384" width="12.42578125" style="69" customWidth="1"/>
    <col min="5385" max="5386" width="11.7109375" style="69" customWidth="1"/>
    <col min="5387" max="5387" width="13" style="69" customWidth="1"/>
    <col min="5388" max="5389" width="11.7109375" style="69" customWidth="1"/>
    <col min="5390" max="5390" width="12.28515625" style="69" customWidth="1"/>
    <col min="5391" max="5391" width="11.5703125" style="69" customWidth="1"/>
    <col min="5392" max="5392" width="12.85546875" style="69" customWidth="1"/>
    <col min="5393" max="5393" width="12.28515625" style="69" customWidth="1"/>
    <col min="5394" max="5394" width="13" style="69" customWidth="1"/>
    <col min="5395" max="5395" width="13.28515625" style="69" customWidth="1"/>
    <col min="5396" max="5396" width="14.28515625" style="69" customWidth="1"/>
    <col min="5397" max="5636" width="9.140625" style="69"/>
    <col min="5637" max="5637" width="4.28515625" style="69" customWidth="1"/>
    <col min="5638" max="5638" width="39.7109375" style="69" customWidth="1"/>
    <col min="5639" max="5639" width="12.5703125" style="69" customWidth="1"/>
    <col min="5640" max="5640" width="12.42578125" style="69" customWidth="1"/>
    <col min="5641" max="5642" width="11.7109375" style="69" customWidth="1"/>
    <col min="5643" max="5643" width="13" style="69" customWidth="1"/>
    <col min="5644" max="5645" width="11.7109375" style="69" customWidth="1"/>
    <col min="5646" max="5646" width="12.28515625" style="69" customWidth="1"/>
    <col min="5647" max="5647" width="11.5703125" style="69" customWidth="1"/>
    <col min="5648" max="5648" width="12.85546875" style="69" customWidth="1"/>
    <col min="5649" max="5649" width="12.28515625" style="69" customWidth="1"/>
    <col min="5650" max="5650" width="13" style="69" customWidth="1"/>
    <col min="5651" max="5651" width="13.28515625" style="69" customWidth="1"/>
    <col min="5652" max="5652" width="14.28515625" style="69" customWidth="1"/>
    <col min="5653" max="5892" width="9.140625" style="69"/>
    <col min="5893" max="5893" width="4.28515625" style="69" customWidth="1"/>
    <col min="5894" max="5894" width="39.7109375" style="69" customWidth="1"/>
    <col min="5895" max="5895" width="12.5703125" style="69" customWidth="1"/>
    <col min="5896" max="5896" width="12.42578125" style="69" customWidth="1"/>
    <col min="5897" max="5898" width="11.7109375" style="69" customWidth="1"/>
    <col min="5899" max="5899" width="13" style="69" customWidth="1"/>
    <col min="5900" max="5901" width="11.7109375" style="69" customWidth="1"/>
    <col min="5902" max="5902" width="12.28515625" style="69" customWidth="1"/>
    <col min="5903" max="5903" width="11.5703125" style="69" customWidth="1"/>
    <col min="5904" max="5904" width="12.85546875" style="69" customWidth="1"/>
    <col min="5905" max="5905" width="12.28515625" style="69" customWidth="1"/>
    <col min="5906" max="5906" width="13" style="69" customWidth="1"/>
    <col min="5907" max="5907" width="13.28515625" style="69" customWidth="1"/>
    <col min="5908" max="5908" width="14.28515625" style="69" customWidth="1"/>
    <col min="5909" max="6148" width="9.140625" style="69"/>
    <col min="6149" max="6149" width="4.28515625" style="69" customWidth="1"/>
    <col min="6150" max="6150" width="39.7109375" style="69" customWidth="1"/>
    <col min="6151" max="6151" width="12.5703125" style="69" customWidth="1"/>
    <col min="6152" max="6152" width="12.42578125" style="69" customWidth="1"/>
    <col min="6153" max="6154" width="11.7109375" style="69" customWidth="1"/>
    <col min="6155" max="6155" width="13" style="69" customWidth="1"/>
    <col min="6156" max="6157" width="11.7109375" style="69" customWidth="1"/>
    <col min="6158" max="6158" width="12.28515625" style="69" customWidth="1"/>
    <col min="6159" max="6159" width="11.5703125" style="69" customWidth="1"/>
    <col min="6160" max="6160" width="12.85546875" style="69" customWidth="1"/>
    <col min="6161" max="6161" width="12.28515625" style="69" customWidth="1"/>
    <col min="6162" max="6162" width="13" style="69" customWidth="1"/>
    <col min="6163" max="6163" width="13.28515625" style="69" customWidth="1"/>
    <col min="6164" max="6164" width="14.28515625" style="69" customWidth="1"/>
    <col min="6165" max="6404" width="9.140625" style="69"/>
    <col min="6405" max="6405" width="4.28515625" style="69" customWidth="1"/>
    <col min="6406" max="6406" width="39.7109375" style="69" customWidth="1"/>
    <col min="6407" max="6407" width="12.5703125" style="69" customWidth="1"/>
    <col min="6408" max="6408" width="12.42578125" style="69" customWidth="1"/>
    <col min="6409" max="6410" width="11.7109375" style="69" customWidth="1"/>
    <col min="6411" max="6411" width="13" style="69" customWidth="1"/>
    <col min="6412" max="6413" width="11.7109375" style="69" customWidth="1"/>
    <col min="6414" max="6414" width="12.28515625" style="69" customWidth="1"/>
    <col min="6415" max="6415" width="11.5703125" style="69" customWidth="1"/>
    <col min="6416" max="6416" width="12.85546875" style="69" customWidth="1"/>
    <col min="6417" max="6417" width="12.28515625" style="69" customWidth="1"/>
    <col min="6418" max="6418" width="13" style="69" customWidth="1"/>
    <col min="6419" max="6419" width="13.28515625" style="69" customWidth="1"/>
    <col min="6420" max="6420" width="14.28515625" style="69" customWidth="1"/>
    <col min="6421" max="6660" width="9.140625" style="69"/>
    <col min="6661" max="6661" width="4.28515625" style="69" customWidth="1"/>
    <col min="6662" max="6662" width="39.7109375" style="69" customWidth="1"/>
    <col min="6663" max="6663" width="12.5703125" style="69" customWidth="1"/>
    <col min="6664" max="6664" width="12.42578125" style="69" customWidth="1"/>
    <col min="6665" max="6666" width="11.7109375" style="69" customWidth="1"/>
    <col min="6667" max="6667" width="13" style="69" customWidth="1"/>
    <col min="6668" max="6669" width="11.7109375" style="69" customWidth="1"/>
    <col min="6670" max="6670" width="12.28515625" style="69" customWidth="1"/>
    <col min="6671" max="6671" width="11.5703125" style="69" customWidth="1"/>
    <col min="6672" max="6672" width="12.85546875" style="69" customWidth="1"/>
    <col min="6673" max="6673" width="12.28515625" style="69" customWidth="1"/>
    <col min="6674" max="6674" width="13" style="69" customWidth="1"/>
    <col min="6675" max="6675" width="13.28515625" style="69" customWidth="1"/>
    <col min="6676" max="6676" width="14.28515625" style="69" customWidth="1"/>
    <col min="6677" max="6916" width="9.140625" style="69"/>
    <col min="6917" max="6917" width="4.28515625" style="69" customWidth="1"/>
    <col min="6918" max="6918" width="39.7109375" style="69" customWidth="1"/>
    <col min="6919" max="6919" width="12.5703125" style="69" customWidth="1"/>
    <col min="6920" max="6920" width="12.42578125" style="69" customWidth="1"/>
    <col min="6921" max="6922" width="11.7109375" style="69" customWidth="1"/>
    <col min="6923" max="6923" width="13" style="69" customWidth="1"/>
    <col min="6924" max="6925" width="11.7109375" style="69" customWidth="1"/>
    <col min="6926" max="6926" width="12.28515625" style="69" customWidth="1"/>
    <col min="6927" max="6927" width="11.5703125" style="69" customWidth="1"/>
    <col min="6928" max="6928" width="12.85546875" style="69" customWidth="1"/>
    <col min="6929" max="6929" width="12.28515625" style="69" customWidth="1"/>
    <col min="6930" max="6930" width="13" style="69" customWidth="1"/>
    <col min="6931" max="6931" width="13.28515625" style="69" customWidth="1"/>
    <col min="6932" max="6932" width="14.28515625" style="69" customWidth="1"/>
    <col min="6933" max="7172" width="9.140625" style="69"/>
    <col min="7173" max="7173" width="4.28515625" style="69" customWidth="1"/>
    <col min="7174" max="7174" width="39.7109375" style="69" customWidth="1"/>
    <col min="7175" max="7175" width="12.5703125" style="69" customWidth="1"/>
    <col min="7176" max="7176" width="12.42578125" style="69" customWidth="1"/>
    <col min="7177" max="7178" width="11.7109375" style="69" customWidth="1"/>
    <col min="7179" max="7179" width="13" style="69" customWidth="1"/>
    <col min="7180" max="7181" width="11.7109375" style="69" customWidth="1"/>
    <col min="7182" max="7182" width="12.28515625" style="69" customWidth="1"/>
    <col min="7183" max="7183" width="11.5703125" style="69" customWidth="1"/>
    <col min="7184" max="7184" width="12.85546875" style="69" customWidth="1"/>
    <col min="7185" max="7185" width="12.28515625" style="69" customWidth="1"/>
    <col min="7186" max="7186" width="13" style="69" customWidth="1"/>
    <col min="7187" max="7187" width="13.28515625" style="69" customWidth="1"/>
    <col min="7188" max="7188" width="14.28515625" style="69" customWidth="1"/>
    <col min="7189" max="7428" width="9.140625" style="69"/>
    <col min="7429" max="7429" width="4.28515625" style="69" customWidth="1"/>
    <col min="7430" max="7430" width="39.7109375" style="69" customWidth="1"/>
    <col min="7431" max="7431" width="12.5703125" style="69" customWidth="1"/>
    <col min="7432" max="7432" width="12.42578125" style="69" customWidth="1"/>
    <col min="7433" max="7434" width="11.7109375" style="69" customWidth="1"/>
    <col min="7435" max="7435" width="13" style="69" customWidth="1"/>
    <col min="7436" max="7437" width="11.7109375" style="69" customWidth="1"/>
    <col min="7438" max="7438" width="12.28515625" style="69" customWidth="1"/>
    <col min="7439" max="7439" width="11.5703125" style="69" customWidth="1"/>
    <col min="7440" max="7440" width="12.85546875" style="69" customWidth="1"/>
    <col min="7441" max="7441" width="12.28515625" style="69" customWidth="1"/>
    <col min="7442" max="7442" width="13" style="69" customWidth="1"/>
    <col min="7443" max="7443" width="13.28515625" style="69" customWidth="1"/>
    <col min="7444" max="7444" width="14.28515625" style="69" customWidth="1"/>
    <col min="7445" max="7684" width="9.140625" style="69"/>
    <col min="7685" max="7685" width="4.28515625" style="69" customWidth="1"/>
    <col min="7686" max="7686" width="39.7109375" style="69" customWidth="1"/>
    <col min="7687" max="7687" width="12.5703125" style="69" customWidth="1"/>
    <col min="7688" max="7688" width="12.42578125" style="69" customWidth="1"/>
    <col min="7689" max="7690" width="11.7109375" style="69" customWidth="1"/>
    <col min="7691" max="7691" width="13" style="69" customWidth="1"/>
    <col min="7692" max="7693" width="11.7109375" style="69" customWidth="1"/>
    <col min="7694" max="7694" width="12.28515625" style="69" customWidth="1"/>
    <col min="7695" max="7695" width="11.5703125" style="69" customWidth="1"/>
    <col min="7696" max="7696" width="12.85546875" style="69" customWidth="1"/>
    <col min="7697" max="7697" width="12.28515625" style="69" customWidth="1"/>
    <col min="7698" max="7698" width="13" style="69" customWidth="1"/>
    <col min="7699" max="7699" width="13.28515625" style="69" customWidth="1"/>
    <col min="7700" max="7700" width="14.28515625" style="69" customWidth="1"/>
    <col min="7701" max="7940" width="9.140625" style="69"/>
    <col min="7941" max="7941" width="4.28515625" style="69" customWidth="1"/>
    <col min="7942" max="7942" width="39.7109375" style="69" customWidth="1"/>
    <col min="7943" max="7943" width="12.5703125" style="69" customWidth="1"/>
    <col min="7944" max="7944" width="12.42578125" style="69" customWidth="1"/>
    <col min="7945" max="7946" width="11.7109375" style="69" customWidth="1"/>
    <col min="7947" max="7947" width="13" style="69" customWidth="1"/>
    <col min="7948" max="7949" width="11.7109375" style="69" customWidth="1"/>
    <col min="7950" max="7950" width="12.28515625" style="69" customWidth="1"/>
    <col min="7951" max="7951" width="11.5703125" style="69" customWidth="1"/>
    <col min="7952" max="7952" width="12.85546875" style="69" customWidth="1"/>
    <col min="7953" max="7953" width="12.28515625" style="69" customWidth="1"/>
    <col min="7954" max="7954" width="13" style="69" customWidth="1"/>
    <col min="7955" max="7955" width="13.28515625" style="69" customWidth="1"/>
    <col min="7956" max="7956" width="14.28515625" style="69" customWidth="1"/>
    <col min="7957" max="8196" width="9.140625" style="69"/>
    <col min="8197" max="8197" width="4.28515625" style="69" customWidth="1"/>
    <col min="8198" max="8198" width="39.7109375" style="69" customWidth="1"/>
    <col min="8199" max="8199" width="12.5703125" style="69" customWidth="1"/>
    <col min="8200" max="8200" width="12.42578125" style="69" customWidth="1"/>
    <col min="8201" max="8202" width="11.7109375" style="69" customWidth="1"/>
    <col min="8203" max="8203" width="13" style="69" customWidth="1"/>
    <col min="8204" max="8205" width="11.7109375" style="69" customWidth="1"/>
    <col min="8206" max="8206" width="12.28515625" style="69" customWidth="1"/>
    <col min="8207" max="8207" width="11.5703125" style="69" customWidth="1"/>
    <col min="8208" max="8208" width="12.85546875" style="69" customWidth="1"/>
    <col min="8209" max="8209" width="12.28515625" style="69" customWidth="1"/>
    <col min="8210" max="8210" width="13" style="69" customWidth="1"/>
    <col min="8211" max="8211" width="13.28515625" style="69" customWidth="1"/>
    <col min="8212" max="8212" width="14.28515625" style="69" customWidth="1"/>
    <col min="8213" max="8452" width="9.140625" style="69"/>
    <col min="8453" max="8453" width="4.28515625" style="69" customWidth="1"/>
    <col min="8454" max="8454" width="39.7109375" style="69" customWidth="1"/>
    <col min="8455" max="8455" width="12.5703125" style="69" customWidth="1"/>
    <col min="8456" max="8456" width="12.42578125" style="69" customWidth="1"/>
    <col min="8457" max="8458" width="11.7109375" style="69" customWidth="1"/>
    <col min="8459" max="8459" width="13" style="69" customWidth="1"/>
    <col min="8460" max="8461" width="11.7109375" style="69" customWidth="1"/>
    <col min="8462" max="8462" width="12.28515625" style="69" customWidth="1"/>
    <col min="8463" max="8463" width="11.5703125" style="69" customWidth="1"/>
    <col min="8464" max="8464" width="12.85546875" style="69" customWidth="1"/>
    <col min="8465" max="8465" width="12.28515625" style="69" customWidth="1"/>
    <col min="8466" max="8466" width="13" style="69" customWidth="1"/>
    <col min="8467" max="8467" width="13.28515625" style="69" customWidth="1"/>
    <col min="8468" max="8468" width="14.28515625" style="69" customWidth="1"/>
    <col min="8469" max="8708" width="9.140625" style="69"/>
    <col min="8709" max="8709" width="4.28515625" style="69" customWidth="1"/>
    <col min="8710" max="8710" width="39.7109375" style="69" customWidth="1"/>
    <col min="8711" max="8711" width="12.5703125" style="69" customWidth="1"/>
    <col min="8712" max="8712" width="12.42578125" style="69" customWidth="1"/>
    <col min="8713" max="8714" width="11.7109375" style="69" customWidth="1"/>
    <col min="8715" max="8715" width="13" style="69" customWidth="1"/>
    <col min="8716" max="8717" width="11.7109375" style="69" customWidth="1"/>
    <col min="8718" max="8718" width="12.28515625" style="69" customWidth="1"/>
    <col min="8719" max="8719" width="11.5703125" style="69" customWidth="1"/>
    <col min="8720" max="8720" width="12.85546875" style="69" customWidth="1"/>
    <col min="8721" max="8721" width="12.28515625" style="69" customWidth="1"/>
    <col min="8722" max="8722" width="13" style="69" customWidth="1"/>
    <col min="8723" max="8723" width="13.28515625" style="69" customWidth="1"/>
    <col min="8724" max="8724" width="14.28515625" style="69" customWidth="1"/>
    <col min="8725" max="8964" width="9.140625" style="69"/>
    <col min="8965" max="8965" width="4.28515625" style="69" customWidth="1"/>
    <col min="8966" max="8966" width="39.7109375" style="69" customWidth="1"/>
    <col min="8967" max="8967" width="12.5703125" style="69" customWidth="1"/>
    <col min="8968" max="8968" width="12.42578125" style="69" customWidth="1"/>
    <col min="8969" max="8970" width="11.7109375" style="69" customWidth="1"/>
    <col min="8971" max="8971" width="13" style="69" customWidth="1"/>
    <col min="8972" max="8973" width="11.7109375" style="69" customWidth="1"/>
    <col min="8974" max="8974" width="12.28515625" style="69" customWidth="1"/>
    <col min="8975" max="8975" width="11.5703125" style="69" customWidth="1"/>
    <col min="8976" max="8976" width="12.85546875" style="69" customWidth="1"/>
    <col min="8977" max="8977" width="12.28515625" style="69" customWidth="1"/>
    <col min="8978" max="8978" width="13" style="69" customWidth="1"/>
    <col min="8979" max="8979" width="13.28515625" style="69" customWidth="1"/>
    <col min="8980" max="8980" width="14.28515625" style="69" customWidth="1"/>
    <col min="8981" max="9220" width="9.140625" style="69"/>
    <col min="9221" max="9221" width="4.28515625" style="69" customWidth="1"/>
    <col min="9222" max="9222" width="39.7109375" style="69" customWidth="1"/>
    <col min="9223" max="9223" width="12.5703125" style="69" customWidth="1"/>
    <col min="9224" max="9224" width="12.42578125" style="69" customWidth="1"/>
    <col min="9225" max="9226" width="11.7109375" style="69" customWidth="1"/>
    <col min="9227" max="9227" width="13" style="69" customWidth="1"/>
    <col min="9228" max="9229" width="11.7109375" style="69" customWidth="1"/>
    <col min="9230" max="9230" width="12.28515625" style="69" customWidth="1"/>
    <col min="9231" max="9231" width="11.5703125" style="69" customWidth="1"/>
    <col min="9232" max="9232" width="12.85546875" style="69" customWidth="1"/>
    <col min="9233" max="9233" width="12.28515625" style="69" customWidth="1"/>
    <col min="9234" max="9234" width="13" style="69" customWidth="1"/>
    <col min="9235" max="9235" width="13.28515625" style="69" customWidth="1"/>
    <col min="9236" max="9236" width="14.28515625" style="69" customWidth="1"/>
    <col min="9237" max="9476" width="9.140625" style="69"/>
    <col min="9477" max="9477" width="4.28515625" style="69" customWidth="1"/>
    <col min="9478" max="9478" width="39.7109375" style="69" customWidth="1"/>
    <col min="9479" max="9479" width="12.5703125" style="69" customWidth="1"/>
    <col min="9480" max="9480" width="12.42578125" style="69" customWidth="1"/>
    <col min="9481" max="9482" width="11.7109375" style="69" customWidth="1"/>
    <col min="9483" max="9483" width="13" style="69" customWidth="1"/>
    <col min="9484" max="9485" width="11.7109375" style="69" customWidth="1"/>
    <col min="9486" max="9486" width="12.28515625" style="69" customWidth="1"/>
    <col min="9487" max="9487" width="11.5703125" style="69" customWidth="1"/>
    <col min="9488" max="9488" width="12.85546875" style="69" customWidth="1"/>
    <col min="9489" max="9489" width="12.28515625" style="69" customWidth="1"/>
    <col min="9490" max="9490" width="13" style="69" customWidth="1"/>
    <col min="9491" max="9491" width="13.28515625" style="69" customWidth="1"/>
    <col min="9492" max="9492" width="14.28515625" style="69" customWidth="1"/>
    <col min="9493" max="9732" width="9.140625" style="69"/>
    <col min="9733" max="9733" width="4.28515625" style="69" customWidth="1"/>
    <col min="9734" max="9734" width="39.7109375" style="69" customWidth="1"/>
    <col min="9735" max="9735" width="12.5703125" style="69" customWidth="1"/>
    <col min="9736" max="9736" width="12.42578125" style="69" customWidth="1"/>
    <col min="9737" max="9738" width="11.7109375" style="69" customWidth="1"/>
    <col min="9739" max="9739" width="13" style="69" customWidth="1"/>
    <col min="9740" max="9741" width="11.7109375" style="69" customWidth="1"/>
    <col min="9742" max="9742" width="12.28515625" style="69" customWidth="1"/>
    <col min="9743" max="9743" width="11.5703125" style="69" customWidth="1"/>
    <col min="9744" max="9744" width="12.85546875" style="69" customWidth="1"/>
    <col min="9745" max="9745" width="12.28515625" style="69" customWidth="1"/>
    <col min="9746" max="9746" width="13" style="69" customWidth="1"/>
    <col min="9747" max="9747" width="13.28515625" style="69" customWidth="1"/>
    <col min="9748" max="9748" width="14.28515625" style="69" customWidth="1"/>
    <col min="9749" max="9988" width="9.140625" style="69"/>
    <col min="9989" max="9989" width="4.28515625" style="69" customWidth="1"/>
    <col min="9990" max="9990" width="39.7109375" style="69" customWidth="1"/>
    <col min="9991" max="9991" width="12.5703125" style="69" customWidth="1"/>
    <col min="9992" max="9992" width="12.42578125" style="69" customWidth="1"/>
    <col min="9993" max="9994" width="11.7109375" style="69" customWidth="1"/>
    <col min="9995" max="9995" width="13" style="69" customWidth="1"/>
    <col min="9996" max="9997" width="11.7109375" style="69" customWidth="1"/>
    <col min="9998" max="9998" width="12.28515625" style="69" customWidth="1"/>
    <col min="9999" max="9999" width="11.5703125" style="69" customWidth="1"/>
    <col min="10000" max="10000" width="12.85546875" style="69" customWidth="1"/>
    <col min="10001" max="10001" width="12.28515625" style="69" customWidth="1"/>
    <col min="10002" max="10002" width="13" style="69" customWidth="1"/>
    <col min="10003" max="10003" width="13.28515625" style="69" customWidth="1"/>
    <col min="10004" max="10004" width="14.28515625" style="69" customWidth="1"/>
    <col min="10005" max="10244" width="9.140625" style="69"/>
    <col min="10245" max="10245" width="4.28515625" style="69" customWidth="1"/>
    <col min="10246" max="10246" width="39.7109375" style="69" customWidth="1"/>
    <col min="10247" max="10247" width="12.5703125" style="69" customWidth="1"/>
    <col min="10248" max="10248" width="12.42578125" style="69" customWidth="1"/>
    <col min="10249" max="10250" width="11.7109375" style="69" customWidth="1"/>
    <col min="10251" max="10251" width="13" style="69" customWidth="1"/>
    <col min="10252" max="10253" width="11.7109375" style="69" customWidth="1"/>
    <col min="10254" max="10254" width="12.28515625" style="69" customWidth="1"/>
    <col min="10255" max="10255" width="11.5703125" style="69" customWidth="1"/>
    <col min="10256" max="10256" width="12.85546875" style="69" customWidth="1"/>
    <col min="10257" max="10257" width="12.28515625" style="69" customWidth="1"/>
    <col min="10258" max="10258" width="13" style="69" customWidth="1"/>
    <col min="10259" max="10259" width="13.28515625" style="69" customWidth="1"/>
    <col min="10260" max="10260" width="14.28515625" style="69" customWidth="1"/>
    <col min="10261" max="10500" width="9.140625" style="69"/>
    <col min="10501" max="10501" width="4.28515625" style="69" customWidth="1"/>
    <col min="10502" max="10502" width="39.7109375" style="69" customWidth="1"/>
    <col min="10503" max="10503" width="12.5703125" style="69" customWidth="1"/>
    <col min="10504" max="10504" width="12.42578125" style="69" customWidth="1"/>
    <col min="10505" max="10506" width="11.7109375" style="69" customWidth="1"/>
    <col min="10507" max="10507" width="13" style="69" customWidth="1"/>
    <col min="10508" max="10509" width="11.7109375" style="69" customWidth="1"/>
    <col min="10510" max="10510" width="12.28515625" style="69" customWidth="1"/>
    <col min="10511" max="10511" width="11.5703125" style="69" customWidth="1"/>
    <col min="10512" max="10512" width="12.85546875" style="69" customWidth="1"/>
    <col min="10513" max="10513" width="12.28515625" style="69" customWidth="1"/>
    <col min="10514" max="10514" width="13" style="69" customWidth="1"/>
    <col min="10515" max="10515" width="13.28515625" style="69" customWidth="1"/>
    <col min="10516" max="10516" width="14.28515625" style="69" customWidth="1"/>
    <col min="10517" max="10756" width="9.140625" style="69"/>
    <col min="10757" max="10757" width="4.28515625" style="69" customWidth="1"/>
    <col min="10758" max="10758" width="39.7109375" style="69" customWidth="1"/>
    <col min="10759" max="10759" width="12.5703125" style="69" customWidth="1"/>
    <col min="10760" max="10760" width="12.42578125" style="69" customWidth="1"/>
    <col min="10761" max="10762" width="11.7109375" style="69" customWidth="1"/>
    <col min="10763" max="10763" width="13" style="69" customWidth="1"/>
    <col min="10764" max="10765" width="11.7109375" style="69" customWidth="1"/>
    <col min="10766" max="10766" width="12.28515625" style="69" customWidth="1"/>
    <col min="10767" max="10767" width="11.5703125" style="69" customWidth="1"/>
    <col min="10768" max="10768" width="12.85546875" style="69" customWidth="1"/>
    <col min="10769" max="10769" width="12.28515625" style="69" customWidth="1"/>
    <col min="10770" max="10770" width="13" style="69" customWidth="1"/>
    <col min="10771" max="10771" width="13.28515625" style="69" customWidth="1"/>
    <col min="10772" max="10772" width="14.28515625" style="69" customWidth="1"/>
    <col min="10773" max="11012" width="9.140625" style="69"/>
    <col min="11013" max="11013" width="4.28515625" style="69" customWidth="1"/>
    <col min="11014" max="11014" width="39.7109375" style="69" customWidth="1"/>
    <col min="11015" max="11015" width="12.5703125" style="69" customWidth="1"/>
    <col min="11016" max="11016" width="12.42578125" style="69" customWidth="1"/>
    <col min="11017" max="11018" width="11.7109375" style="69" customWidth="1"/>
    <col min="11019" max="11019" width="13" style="69" customWidth="1"/>
    <col min="11020" max="11021" width="11.7109375" style="69" customWidth="1"/>
    <col min="11022" max="11022" width="12.28515625" style="69" customWidth="1"/>
    <col min="11023" max="11023" width="11.5703125" style="69" customWidth="1"/>
    <col min="11024" max="11024" width="12.85546875" style="69" customWidth="1"/>
    <col min="11025" max="11025" width="12.28515625" style="69" customWidth="1"/>
    <col min="11026" max="11026" width="13" style="69" customWidth="1"/>
    <col min="11027" max="11027" width="13.28515625" style="69" customWidth="1"/>
    <col min="11028" max="11028" width="14.28515625" style="69" customWidth="1"/>
    <col min="11029" max="11268" width="9.140625" style="69"/>
    <col min="11269" max="11269" width="4.28515625" style="69" customWidth="1"/>
    <col min="11270" max="11270" width="39.7109375" style="69" customWidth="1"/>
    <col min="11271" max="11271" width="12.5703125" style="69" customWidth="1"/>
    <col min="11272" max="11272" width="12.42578125" style="69" customWidth="1"/>
    <col min="11273" max="11274" width="11.7109375" style="69" customWidth="1"/>
    <col min="11275" max="11275" width="13" style="69" customWidth="1"/>
    <col min="11276" max="11277" width="11.7109375" style="69" customWidth="1"/>
    <col min="11278" max="11278" width="12.28515625" style="69" customWidth="1"/>
    <col min="11279" max="11279" width="11.5703125" style="69" customWidth="1"/>
    <col min="11280" max="11280" width="12.85546875" style="69" customWidth="1"/>
    <col min="11281" max="11281" width="12.28515625" style="69" customWidth="1"/>
    <col min="11282" max="11282" width="13" style="69" customWidth="1"/>
    <col min="11283" max="11283" width="13.28515625" style="69" customWidth="1"/>
    <col min="11284" max="11284" width="14.28515625" style="69" customWidth="1"/>
    <col min="11285" max="11524" width="9.140625" style="69"/>
    <col min="11525" max="11525" width="4.28515625" style="69" customWidth="1"/>
    <col min="11526" max="11526" width="39.7109375" style="69" customWidth="1"/>
    <col min="11527" max="11527" width="12.5703125" style="69" customWidth="1"/>
    <col min="11528" max="11528" width="12.42578125" style="69" customWidth="1"/>
    <col min="11529" max="11530" width="11.7109375" style="69" customWidth="1"/>
    <col min="11531" max="11531" width="13" style="69" customWidth="1"/>
    <col min="11532" max="11533" width="11.7109375" style="69" customWidth="1"/>
    <col min="11534" max="11534" width="12.28515625" style="69" customWidth="1"/>
    <col min="11535" max="11535" width="11.5703125" style="69" customWidth="1"/>
    <col min="11536" max="11536" width="12.85546875" style="69" customWidth="1"/>
    <col min="11537" max="11537" width="12.28515625" style="69" customWidth="1"/>
    <col min="11538" max="11538" width="13" style="69" customWidth="1"/>
    <col min="11539" max="11539" width="13.28515625" style="69" customWidth="1"/>
    <col min="11540" max="11540" width="14.28515625" style="69" customWidth="1"/>
    <col min="11541" max="11780" width="9.140625" style="69"/>
    <col min="11781" max="11781" width="4.28515625" style="69" customWidth="1"/>
    <col min="11782" max="11782" width="39.7109375" style="69" customWidth="1"/>
    <col min="11783" max="11783" width="12.5703125" style="69" customWidth="1"/>
    <col min="11784" max="11784" width="12.42578125" style="69" customWidth="1"/>
    <col min="11785" max="11786" width="11.7109375" style="69" customWidth="1"/>
    <col min="11787" max="11787" width="13" style="69" customWidth="1"/>
    <col min="11788" max="11789" width="11.7109375" style="69" customWidth="1"/>
    <col min="11790" max="11790" width="12.28515625" style="69" customWidth="1"/>
    <col min="11791" max="11791" width="11.5703125" style="69" customWidth="1"/>
    <col min="11792" max="11792" width="12.85546875" style="69" customWidth="1"/>
    <col min="11793" max="11793" width="12.28515625" style="69" customWidth="1"/>
    <col min="11794" max="11794" width="13" style="69" customWidth="1"/>
    <col min="11795" max="11795" width="13.28515625" style="69" customWidth="1"/>
    <col min="11796" max="11796" width="14.28515625" style="69" customWidth="1"/>
    <col min="11797" max="12036" width="9.140625" style="69"/>
    <col min="12037" max="12037" width="4.28515625" style="69" customWidth="1"/>
    <col min="12038" max="12038" width="39.7109375" style="69" customWidth="1"/>
    <col min="12039" max="12039" width="12.5703125" style="69" customWidth="1"/>
    <col min="12040" max="12040" width="12.42578125" style="69" customWidth="1"/>
    <col min="12041" max="12042" width="11.7109375" style="69" customWidth="1"/>
    <col min="12043" max="12043" width="13" style="69" customWidth="1"/>
    <col min="12044" max="12045" width="11.7109375" style="69" customWidth="1"/>
    <col min="12046" max="12046" width="12.28515625" style="69" customWidth="1"/>
    <col min="12047" max="12047" width="11.5703125" style="69" customWidth="1"/>
    <col min="12048" max="12048" width="12.85546875" style="69" customWidth="1"/>
    <col min="12049" max="12049" width="12.28515625" style="69" customWidth="1"/>
    <col min="12050" max="12050" width="13" style="69" customWidth="1"/>
    <col min="12051" max="12051" width="13.28515625" style="69" customWidth="1"/>
    <col min="12052" max="12052" width="14.28515625" style="69" customWidth="1"/>
    <col min="12053" max="12292" width="9.140625" style="69"/>
    <col min="12293" max="12293" width="4.28515625" style="69" customWidth="1"/>
    <col min="12294" max="12294" width="39.7109375" style="69" customWidth="1"/>
    <col min="12295" max="12295" width="12.5703125" style="69" customWidth="1"/>
    <col min="12296" max="12296" width="12.42578125" style="69" customWidth="1"/>
    <col min="12297" max="12298" width="11.7109375" style="69" customWidth="1"/>
    <col min="12299" max="12299" width="13" style="69" customWidth="1"/>
    <col min="12300" max="12301" width="11.7109375" style="69" customWidth="1"/>
    <col min="12302" max="12302" width="12.28515625" style="69" customWidth="1"/>
    <col min="12303" max="12303" width="11.5703125" style="69" customWidth="1"/>
    <col min="12304" max="12304" width="12.85546875" style="69" customWidth="1"/>
    <col min="12305" max="12305" width="12.28515625" style="69" customWidth="1"/>
    <col min="12306" max="12306" width="13" style="69" customWidth="1"/>
    <col min="12307" max="12307" width="13.28515625" style="69" customWidth="1"/>
    <col min="12308" max="12308" width="14.28515625" style="69" customWidth="1"/>
    <col min="12309" max="12548" width="9.140625" style="69"/>
    <col min="12549" max="12549" width="4.28515625" style="69" customWidth="1"/>
    <col min="12550" max="12550" width="39.7109375" style="69" customWidth="1"/>
    <col min="12551" max="12551" width="12.5703125" style="69" customWidth="1"/>
    <col min="12552" max="12552" width="12.42578125" style="69" customWidth="1"/>
    <col min="12553" max="12554" width="11.7109375" style="69" customWidth="1"/>
    <col min="12555" max="12555" width="13" style="69" customWidth="1"/>
    <col min="12556" max="12557" width="11.7109375" style="69" customWidth="1"/>
    <col min="12558" max="12558" width="12.28515625" style="69" customWidth="1"/>
    <col min="12559" max="12559" width="11.5703125" style="69" customWidth="1"/>
    <col min="12560" max="12560" width="12.85546875" style="69" customWidth="1"/>
    <col min="12561" max="12561" width="12.28515625" style="69" customWidth="1"/>
    <col min="12562" max="12562" width="13" style="69" customWidth="1"/>
    <col min="12563" max="12563" width="13.28515625" style="69" customWidth="1"/>
    <col min="12564" max="12564" width="14.28515625" style="69" customWidth="1"/>
    <col min="12565" max="12804" width="9.140625" style="69"/>
    <col min="12805" max="12805" width="4.28515625" style="69" customWidth="1"/>
    <col min="12806" max="12806" width="39.7109375" style="69" customWidth="1"/>
    <col min="12807" max="12807" width="12.5703125" style="69" customWidth="1"/>
    <col min="12808" max="12808" width="12.42578125" style="69" customWidth="1"/>
    <col min="12809" max="12810" width="11.7109375" style="69" customWidth="1"/>
    <col min="12811" max="12811" width="13" style="69" customWidth="1"/>
    <col min="12812" max="12813" width="11.7109375" style="69" customWidth="1"/>
    <col min="12814" max="12814" width="12.28515625" style="69" customWidth="1"/>
    <col min="12815" max="12815" width="11.5703125" style="69" customWidth="1"/>
    <col min="12816" max="12816" width="12.85546875" style="69" customWidth="1"/>
    <col min="12817" max="12817" width="12.28515625" style="69" customWidth="1"/>
    <col min="12818" max="12818" width="13" style="69" customWidth="1"/>
    <col min="12819" max="12819" width="13.28515625" style="69" customWidth="1"/>
    <col min="12820" max="12820" width="14.28515625" style="69" customWidth="1"/>
    <col min="12821" max="13060" width="9.140625" style="69"/>
    <col min="13061" max="13061" width="4.28515625" style="69" customWidth="1"/>
    <col min="13062" max="13062" width="39.7109375" style="69" customWidth="1"/>
    <col min="13063" max="13063" width="12.5703125" style="69" customWidth="1"/>
    <col min="13064" max="13064" width="12.42578125" style="69" customWidth="1"/>
    <col min="13065" max="13066" width="11.7109375" style="69" customWidth="1"/>
    <col min="13067" max="13067" width="13" style="69" customWidth="1"/>
    <col min="13068" max="13069" width="11.7109375" style="69" customWidth="1"/>
    <col min="13070" max="13070" width="12.28515625" style="69" customWidth="1"/>
    <col min="13071" max="13071" width="11.5703125" style="69" customWidth="1"/>
    <col min="13072" max="13072" width="12.85546875" style="69" customWidth="1"/>
    <col min="13073" max="13073" width="12.28515625" style="69" customWidth="1"/>
    <col min="13074" max="13074" width="13" style="69" customWidth="1"/>
    <col min="13075" max="13075" width="13.28515625" style="69" customWidth="1"/>
    <col min="13076" max="13076" width="14.28515625" style="69" customWidth="1"/>
    <col min="13077" max="13316" width="9.140625" style="69"/>
    <col min="13317" max="13317" width="4.28515625" style="69" customWidth="1"/>
    <col min="13318" max="13318" width="39.7109375" style="69" customWidth="1"/>
    <col min="13319" max="13319" width="12.5703125" style="69" customWidth="1"/>
    <col min="13320" max="13320" width="12.42578125" style="69" customWidth="1"/>
    <col min="13321" max="13322" width="11.7109375" style="69" customWidth="1"/>
    <col min="13323" max="13323" width="13" style="69" customWidth="1"/>
    <col min="13324" max="13325" width="11.7109375" style="69" customWidth="1"/>
    <col min="13326" max="13326" width="12.28515625" style="69" customWidth="1"/>
    <col min="13327" max="13327" width="11.5703125" style="69" customWidth="1"/>
    <col min="13328" max="13328" width="12.85546875" style="69" customWidth="1"/>
    <col min="13329" max="13329" width="12.28515625" style="69" customWidth="1"/>
    <col min="13330" max="13330" width="13" style="69" customWidth="1"/>
    <col min="13331" max="13331" width="13.28515625" style="69" customWidth="1"/>
    <col min="13332" max="13332" width="14.28515625" style="69" customWidth="1"/>
    <col min="13333" max="13572" width="9.140625" style="69"/>
    <col min="13573" max="13573" width="4.28515625" style="69" customWidth="1"/>
    <col min="13574" max="13574" width="39.7109375" style="69" customWidth="1"/>
    <col min="13575" max="13575" width="12.5703125" style="69" customWidth="1"/>
    <col min="13576" max="13576" width="12.42578125" style="69" customWidth="1"/>
    <col min="13577" max="13578" width="11.7109375" style="69" customWidth="1"/>
    <col min="13579" max="13579" width="13" style="69" customWidth="1"/>
    <col min="13580" max="13581" width="11.7109375" style="69" customWidth="1"/>
    <col min="13582" max="13582" width="12.28515625" style="69" customWidth="1"/>
    <col min="13583" max="13583" width="11.5703125" style="69" customWidth="1"/>
    <col min="13584" max="13584" width="12.85546875" style="69" customWidth="1"/>
    <col min="13585" max="13585" width="12.28515625" style="69" customWidth="1"/>
    <col min="13586" max="13586" width="13" style="69" customWidth="1"/>
    <col min="13587" max="13587" width="13.28515625" style="69" customWidth="1"/>
    <col min="13588" max="13588" width="14.28515625" style="69" customWidth="1"/>
    <col min="13589" max="13828" width="9.140625" style="69"/>
    <col min="13829" max="13829" width="4.28515625" style="69" customWidth="1"/>
    <col min="13830" max="13830" width="39.7109375" style="69" customWidth="1"/>
    <col min="13831" max="13831" width="12.5703125" style="69" customWidth="1"/>
    <col min="13832" max="13832" width="12.42578125" style="69" customWidth="1"/>
    <col min="13833" max="13834" width="11.7109375" style="69" customWidth="1"/>
    <col min="13835" max="13835" width="13" style="69" customWidth="1"/>
    <col min="13836" max="13837" width="11.7109375" style="69" customWidth="1"/>
    <col min="13838" max="13838" width="12.28515625" style="69" customWidth="1"/>
    <col min="13839" max="13839" width="11.5703125" style="69" customWidth="1"/>
    <col min="13840" max="13840" width="12.85546875" style="69" customWidth="1"/>
    <col min="13841" max="13841" width="12.28515625" style="69" customWidth="1"/>
    <col min="13842" max="13842" width="13" style="69" customWidth="1"/>
    <col min="13843" max="13843" width="13.28515625" style="69" customWidth="1"/>
    <col min="13844" max="13844" width="14.28515625" style="69" customWidth="1"/>
    <col min="13845" max="14084" width="9.140625" style="69"/>
    <col min="14085" max="14085" width="4.28515625" style="69" customWidth="1"/>
    <col min="14086" max="14086" width="39.7109375" style="69" customWidth="1"/>
    <col min="14087" max="14087" width="12.5703125" style="69" customWidth="1"/>
    <col min="14088" max="14088" width="12.42578125" style="69" customWidth="1"/>
    <col min="14089" max="14090" width="11.7109375" style="69" customWidth="1"/>
    <col min="14091" max="14091" width="13" style="69" customWidth="1"/>
    <col min="14092" max="14093" width="11.7109375" style="69" customWidth="1"/>
    <col min="14094" max="14094" width="12.28515625" style="69" customWidth="1"/>
    <col min="14095" max="14095" width="11.5703125" style="69" customWidth="1"/>
    <col min="14096" max="14096" width="12.85546875" style="69" customWidth="1"/>
    <col min="14097" max="14097" width="12.28515625" style="69" customWidth="1"/>
    <col min="14098" max="14098" width="13" style="69" customWidth="1"/>
    <col min="14099" max="14099" width="13.28515625" style="69" customWidth="1"/>
    <col min="14100" max="14100" width="14.28515625" style="69" customWidth="1"/>
    <col min="14101" max="14340" width="9.140625" style="69"/>
    <col min="14341" max="14341" width="4.28515625" style="69" customWidth="1"/>
    <col min="14342" max="14342" width="39.7109375" style="69" customWidth="1"/>
    <col min="14343" max="14343" width="12.5703125" style="69" customWidth="1"/>
    <col min="14344" max="14344" width="12.42578125" style="69" customWidth="1"/>
    <col min="14345" max="14346" width="11.7109375" style="69" customWidth="1"/>
    <col min="14347" max="14347" width="13" style="69" customWidth="1"/>
    <col min="14348" max="14349" width="11.7109375" style="69" customWidth="1"/>
    <col min="14350" max="14350" width="12.28515625" style="69" customWidth="1"/>
    <col min="14351" max="14351" width="11.5703125" style="69" customWidth="1"/>
    <col min="14352" max="14352" width="12.85546875" style="69" customWidth="1"/>
    <col min="14353" max="14353" width="12.28515625" style="69" customWidth="1"/>
    <col min="14354" max="14354" width="13" style="69" customWidth="1"/>
    <col min="14355" max="14355" width="13.28515625" style="69" customWidth="1"/>
    <col min="14356" max="14356" width="14.28515625" style="69" customWidth="1"/>
    <col min="14357" max="14596" width="9.140625" style="69"/>
    <col min="14597" max="14597" width="4.28515625" style="69" customWidth="1"/>
    <col min="14598" max="14598" width="39.7109375" style="69" customWidth="1"/>
    <col min="14599" max="14599" width="12.5703125" style="69" customWidth="1"/>
    <col min="14600" max="14600" width="12.42578125" style="69" customWidth="1"/>
    <col min="14601" max="14602" width="11.7109375" style="69" customWidth="1"/>
    <col min="14603" max="14603" width="13" style="69" customWidth="1"/>
    <col min="14604" max="14605" width="11.7109375" style="69" customWidth="1"/>
    <col min="14606" max="14606" width="12.28515625" style="69" customWidth="1"/>
    <col min="14607" max="14607" width="11.5703125" style="69" customWidth="1"/>
    <col min="14608" max="14608" width="12.85546875" style="69" customWidth="1"/>
    <col min="14609" max="14609" width="12.28515625" style="69" customWidth="1"/>
    <col min="14610" max="14610" width="13" style="69" customWidth="1"/>
    <col min="14611" max="14611" width="13.28515625" style="69" customWidth="1"/>
    <col min="14612" max="14612" width="14.28515625" style="69" customWidth="1"/>
    <col min="14613" max="14852" width="9.140625" style="69"/>
    <col min="14853" max="14853" width="4.28515625" style="69" customWidth="1"/>
    <col min="14854" max="14854" width="39.7109375" style="69" customWidth="1"/>
    <col min="14855" max="14855" width="12.5703125" style="69" customWidth="1"/>
    <col min="14856" max="14856" width="12.42578125" style="69" customWidth="1"/>
    <col min="14857" max="14858" width="11.7109375" style="69" customWidth="1"/>
    <col min="14859" max="14859" width="13" style="69" customWidth="1"/>
    <col min="14860" max="14861" width="11.7109375" style="69" customWidth="1"/>
    <col min="14862" max="14862" width="12.28515625" style="69" customWidth="1"/>
    <col min="14863" max="14863" width="11.5703125" style="69" customWidth="1"/>
    <col min="14864" max="14864" width="12.85546875" style="69" customWidth="1"/>
    <col min="14865" max="14865" width="12.28515625" style="69" customWidth="1"/>
    <col min="14866" max="14866" width="13" style="69" customWidth="1"/>
    <col min="14867" max="14867" width="13.28515625" style="69" customWidth="1"/>
    <col min="14868" max="14868" width="14.28515625" style="69" customWidth="1"/>
    <col min="14869" max="15108" width="9.140625" style="69"/>
    <col min="15109" max="15109" width="4.28515625" style="69" customWidth="1"/>
    <col min="15110" max="15110" width="39.7109375" style="69" customWidth="1"/>
    <col min="15111" max="15111" width="12.5703125" style="69" customWidth="1"/>
    <col min="15112" max="15112" width="12.42578125" style="69" customWidth="1"/>
    <col min="15113" max="15114" width="11.7109375" style="69" customWidth="1"/>
    <col min="15115" max="15115" width="13" style="69" customWidth="1"/>
    <col min="15116" max="15117" width="11.7109375" style="69" customWidth="1"/>
    <col min="15118" max="15118" width="12.28515625" style="69" customWidth="1"/>
    <col min="15119" max="15119" width="11.5703125" style="69" customWidth="1"/>
    <col min="15120" max="15120" width="12.85546875" style="69" customWidth="1"/>
    <col min="15121" max="15121" width="12.28515625" style="69" customWidth="1"/>
    <col min="15122" max="15122" width="13" style="69" customWidth="1"/>
    <col min="15123" max="15123" width="13.28515625" style="69" customWidth="1"/>
    <col min="15124" max="15124" width="14.28515625" style="69" customWidth="1"/>
    <col min="15125" max="15364" width="9.140625" style="69"/>
    <col min="15365" max="15365" width="4.28515625" style="69" customWidth="1"/>
    <col min="15366" max="15366" width="39.7109375" style="69" customWidth="1"/>
    <col min="15367" max="15367" width="12.5703125" style="69" customWidth="1"/>
    <col min="15368" max="15368" width="12.42578125" style="69" customWidth="1"/>
    <col min="15369" max="15370" width="11.7109375" style="69" customWidth="1"/>
    <col min="15371" max="15371" width="13" style="69" customWidth="1"/>
    <col min="15372" max="15373" width="11.7109375" style="69" customWidth="1"/>
    <col min="15374" max="15374" width="12.28515625" style="69" customWidth="1"/>
    <col min="15375" max="15375" width="11.5703125" style="69" customWidth="1"/>
    <col min="15376" max="15376" width="12.85546875" style="69" customWidth="1"/>
    <col min="15377" max="15377" width="12.28515625" style="69" customWidth="1"/>
    <col min="15378" max="15378" width="13" style="69" customWidth="1"/>
    <col min="15379" max="15379" width="13.28515625" style="69" customWidth="1"/>
    <col min="15380" max="15380" width="14.28515625" style="69" customWidth="1"/>
    <col min="15381" max="15620" width="9.140625" style="69"/>
    <col min="15621" max="15621" width="4.28515625" style="69" customWidth="1"/>
    <col min="15622" max="15622" width="39.7109375" style="69" customWidth="1"/>
    <col min="15623" max="15623" width="12.5703125" style="69" customWidth="1"/>
    <col min="15624" max="15624" width="12.42578125" style="69" customWidth="1"/>
    <col min="15625" max="15626" width="11.7109375" style="69" customWidth="1"/>
    <col min="15627" max="15627" width="13" style="69" customWidth="1"/>
    <col min="15628" max="15629" width="11.7109375" style="69" customWidth="1"/>
    <col min="15630" max="15630" width="12.28515625" style="69" customWidth="1"/>
    <col min="15631" max="15631" width="11.5703125" style="69" customWidth="1"/>
    <col min="15632" max="15632" width="12.85546875" style="69" customWidth="1"/>
    <col min="15633" max="15633" width="12.28515625" style="69" customWidth="1"/>
    <col min="15634" max="15634" width="13" style="69" customWidth="1"/>
    <col min="15635" max="15635" width="13.28515625" style="69" customWidth="1"/>
    <col min="15636" max="15636" width="14.28515625" style="69" customWidth="1"/>
    <col min="15637" max="15876" width="9.140625" style="69"/>
    <col min="15877" max="15877" width="4.28515625" style="69" customWidth="1"/>
    <col min="15878" max="15878" width="39.7109375" style="69" customWidth="1"/>
    <col min="15879" max="15879" width="12.5703125" style="69" customWidth="1"/>
    <col min="15880" max="15880" width="12.42578125" style="69" customWidth="1"/>
    <col min="15881" max="15882" width="11.7109375" style="69" customWidth="1"/>
    <col min="15883" max="15883" width="13" style="69" customWidth="1"/>
    <col min="15884" max="15885" width="11.7109375" style="69" customWidth="1"/>
    <col min="15886" max="15886" width="12.28515625" style="69" customWidth="1"/>
    <col min="15887" max="15887" width="11.5703125" style="69" customWidth="1"/>
    <col min="15888" max="15888" width="12.85546875" style="69" customWidth="1"/>
    <col min="15889" max="15889" width="12.28515625" style="69" customWidth="1"/>
    <col min="15890" max="15890" width="13" style="69" customWidth="1"/>
    <col min="15891" max="15891" width="13.28515625" style="69" customWidth="1"/>
    <col min="15892" max="15892" width="14.28515625" style="69" customWidth="1"/>
    <col min="15893" max="16132" width="9.140625" style="69"/>
    <col min="16133" max="16133" width="4.28515625" style="69" customWidth="1"/>
    <col min="16134" max="16134" width="39.7109375" style="69" customWidth="1"/>
    <col min="16135" max="16135" width="12.5703125" style="69" customWidth="1"/>
    <col min="16136" max="16136" width="12.42578125" style="69" customWidth="1"/>
    <col min="16137" max="16138" width="11.7109375" style="69" customWidth="1"/>
    <col min="16139" max="16139" width="13" style="69" customWidth="1"/>
    <col min="16140" max="16141" width="11.7109375" style="69" customWidth="1"/>
    <col min="16142" max="16142" width="12.28515625" style="69" customWidth="1"/>
    <col min="16143" max="16143" width="11.5703125" style="69" customWidth="1"/>
    <col min="16144" max="16144" width="12.85546875" style="69" customWidth="1"/>
    <col min="16145" max="16145" width="12.28515625" style="69" customWidth="1"/>
    <col min="16146" max="16146" width="13" style="69" customWidth="1"/>
    <col min="16147" max="16147" width="13.28515625" style="69" customWidth="1"/>
    <col min="16148" max="16148" width="14.28515625" style="69" customWidth="1"/>
    <col min="16149" max="16384" width="9.140625" style="69"/>
  </cols>
  <sheetData>
    <row r="1" spans="1:25" ht="16.5" x14ac:dyDescent="0.25">
      <c r="Q1" s="198" t="s">
        <v>252</v>
      </c>
      <c r="R1" s="198" t="s">
        <v>251</v>
      </c>
      <c r="S1" s="198" t="s">
        <v>251</v>
      </c>
      <c r="T1" s="198" t="s">
        <v>251</v>
      </c>
    </row>
    <row r="2" spans="1:25" ht="16.5" x14ac:dyDescent="0.25">
      <c r="Q2" s="198" t="s">
        <v>245</v>
      </c>
      <c r="R2" s="198" t="s">
        <v>245</v>
      </c>
      <c r="S2" s="198" t="s">
        <v>245</v>
      </c>
      <c r="T2" s="198" t="s">
        <v>245</v>
      </c>
    </row>
    <row r="3" spans="1:25" ht="16.5" x14ac:dyDescent="0.25">
      <c r="Q3" s="198" t="s">
        <v>246</v>
      </c>
      <c r="R3" s="198" t="s">
        <v>246</v>
      </c>
      <c r="S3" s="198" t="s">
        <v>246</v>
      </c>
      <c r="T3" s="198" t="s">
        <v>246</v>
      </c>
    </row>
    <row r="4" spans="1:25" ht="16.5" x14ac:dyDescent="0.25">
      <c r="Q4" s="198" t="s">
        <v>247</v>
      </c>
      <c r="R4" s="198" t="s">
        <v>247</v>
      </c>
      <c r="S4" s="198" t="s">
        <v>247</v>
      </c>
      <c r="T4" s="198" t="s">
        <v>247</v>
      </c>
    </row>
    <row r="7" spans="1:25" ht="16.5" customHeight="1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P7" s="46"/>
      <c r="Q7" s="225" t="s">
        <v>115</v>
      </c>
      <c r="R7" s="225"/>
      <c r="S7" s="225"/>
      <c r="T7" s="225"/>
    </row>
    <row r="8" spans="1:25" ht="15" customHeight="1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P8" s="175"/>
      <c r="Q8" s="226" t="s">
        <v>116</v>
      </c>
      <c r="R8" s="226"/>
      <c r="S8" s="226"/>
      <c r="T8" s="226"/>
    </row>
    <row r="9" spans="1:25" ht="15.75" customHeight="1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P9" s="175"/>
      <c r="Q9" s="226" t="s">
        <v>117</v>
      </c>
      <c r="R9" s="226"/>
      <c r="S9" s="226"/>
      <c r="T9" s="226"/>
    </row>
    <row r="10" spans="1:25" ht="15.75" customHeight="1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P10" s="175"/>
      <c r="Q10" s="226" t="s">
        <v>118</v>
      </c>
      <c r="R10" s="226"/>
      <c r="S10" s="226"/>
      <c r="T10" s="226"/>
    </row>
    <row r="11" spans="1:25" ht="15.75" customHeight="1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P11" s="175"/>
      <c r="Q11" s="226" t="s">
        <v>119</v>
      </c>
      <c r="R11" s="226"/>
      <c r="S11" s="226"/>
      <c r="T11" s="226"/>
    </row>
    <row r="12" spans="1:25" ht="36" customHeight="1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P12" s="234"/>
      <c r="Q12" s="234"/>
      <c r="R12" s="234"/>
      <c r="S12" s="124"/>
      <c r="T12" s="124"/>
      <c r="U12" s="9"/>
    </row>
    <row r="13" spans="1:25" ht="16.5" customHeight="1" x14ac:dyDescent="0.25">
      <c r="A13" s="198" t="s">
        <v>120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11"/>
      <c r="Q13" s="111"/>
      <c r="R13" s="9"/>
      <c r="S13" s="9"/>
      <c r="T13" s="9"/>
      <c r="U13" s="9"/>
    </row>
    <row r="14" spans="1:25" ht="16.5" customHeight="1" x14ac:dyDescent="0.3">
      <c r="A14" s="198" t="s">
        <v>121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11"/>
      <c r="Q14" s="111"/>
      <c r="R14" s="6"/>
      <c r="S14" s="6"/>
      <c r="T14" s="6"/>
      <c r="U14" s="6"/>
      <c r="V14" s="3"/>
      <c r="W14" s="3"/>
      <c r="X14" s="3"/>
      <c r="Y14" s="3"/>
    </row>
    <row r="15" spans="1:25" ht="16.5" customHeight="1" x14ac:dyDescent="0.3">
      <c r="A15" s="235" t="s">
        <v>174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122"/>
      <c r="Q15" s="122"/>
      <c r="R15" s="6"/>
      <c r="S15" s="6"/>
      <c r="T15" s="6"/>
      <c r="U15" s="6"/>
      <c r="V15" s="3"/>
      <c r="W15" s="3"/>
      <c r="X15" s="3"/>
      <c r="Y15" s="3"/>
    </row>
    <row r="16" spans="1:25" s="71" customFormat="1" ht="19.5" customHeight="1" x14ac:dyDescent="0.3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10"/>
      <c r="S16" s="10"/>
      <c r="T16" s="10"/>
      <c r="U16" s="10"/>
      <c r="V16" s="8"/>
      <c r="W16" s="8"/>
      <c r="X16" s="8"/>
      <c r="Y16" s="8"/>
    </row>
    <row r="17" spans="1:25" ht="63.75" customHeight="1" x14ac:dyDescent="0.3">
      <c r="A17" s="236" t="s">
        <v>1</v>
      </c>
      <c r="B17" s="236" t="s">
        <v>122</v>
      </c>
      <c r="C17" s="229" t="s">
        <v>123</v>
      </c>
      <c r="D17" s="230"/>
      <c r="E17" s="230"/>
      <c r="F17" s="230"/>
      <c r="G17" s="230"/>
      <c r="H17" s="230"/>
      <c r="I17" s="230"/>
      <c r="J17" s="230"/>
      <c r="K17" s="231"/>
      <c r="L17" s="229" t="s">
        <v>124</v>
      </c>
      <c r="M17" s="230"/>
      <c r="N17" s="230"/>
      <c r="O17" s="230"/>
      <c r="P17" s="230"/>
      <c r="Q17" s="230"/>
      <c r="R17" s="230"/>
      <c r="S17" s="230"/>
      <c r="T17" s="231"/>
      <c r="U17" s="6"/>
      <c r="V17" s="3"/>
      <c r="W17" s="3"/>
      <c r="X17" s="3"/>
      <c r="Y17" s="3"/>
    </row>
    <row r="18" spans="1:25" ht="83.45" customHeight="1" x14ac:dyDescent="0.3">
      <c r="A18" s="236"/>
      <c r="B18" s="236"/>
      <c r="C18" s="12" t="s">
        <v>186</v>
      </c>
      <c r="D18" s="12" t="s">
        <v>187</v>
      </c>
      <c r="E18" s="12" t="s">
        <v>188</v>
      </c>
      <c r="F18" s="12" t="s">
        <v>189</v>
      </c>
      <c r="G18" s="12" t="s">
        <v>190</v>
      </c>
      <c r="H18" s="12" t="s">
        <v>211</v>
      </c>
      <c r="I18" s="12" t="s">
        <v>212</v>
      </c>
      <c r="J18" s="12" t="s">
        <v>171</v>
      </c>
      <c r="K18" s="12" t="s">
        <v>210</v>
      </c>
      <c r="L18" s="12" t="s">
        <v>186</v>
      </c>
      <c r="M18" s="12" t="s">
        <v>187</v>
      </c>
      <c r="N18" s="12" t="s">
        <v>188</v>
      </c>
      <c r="O18" s="12" t="s">
        <v>189</v>
      </c>
      <c r="P18" s="12" t="s">
        <v>190</v>
      </c>
      <c r="Q18" s="12" t="s">
        <v>211</v>
      </c>
      <c r="R18" s="12" t="s">
        <v>212</v>
      </c>
      <c r="S18" s="12" t="s">
        <v>171</v>
      </c>
      <c r="T18" s="12" t="s">
        <v>210</v>
      </c>
      <c r="U18" s="6"/>
      <c r="V18" s="3"/>
      <c r="W18" s="3"/>
      <c r="X18" s="3"/>
      <c r="Y18" s="3"/>
    </row>
    <row r="19" spans="1:25" s="73" customFormat="1" ht="21" customHeight="1" x14ac:dyDescent="0.3">
      <c r="A19" s="72">
        <v>1</v>
      </c>
      <c r="B19" s="72">
        <v>2</v>
      </c>
      <c r="C19" s="72">
        <v>3</v>
      </c>
      <c r="D19" s="72">
        <v>4</v>
      </c>
      <c r="E19" s="72">
        <v>5</v>
      </c>
      <c r="F19" s="72">
        <v>6</v>
      </c>
      <c r="G19" s="72">
        <v>7</v>
      </c>
      <c r="H19" s="72">
        <v>8</v>
      </c>
      <c r="I19" s="72">
        <v>9</v>
      </c>
      <c r="J19" s="72">
        <v>10</v>
      </c>
      <c r="K19" s="72">
        <v>11</v>
      </c>
      <c r="L19" s="72">
        <v>12</v>
      </c>
      <c r="M19" s="72">
        <v>13</v>
      </c>
      <c r="N19" s="72">
        <v>14</v>
      </c>
      <c r="O19" s="72">
        <v>15</v>
      </c>
      <c r="P19" s="72">
        <v>16</v>
      </c>
      <c r="Q19" s="72">
        <v>17</v>
      </c>
      <c r="R19" s="72">
        <v>18</v>
      </c>
      <c r="S19" s="72">
        <v>19</v>
      </c>
      <c r="T19" s="72">
        <v>20</v>
      </c>
      <c r="U19" s="110"/>
      <c r="V19" s="20"/>
      <c r="W19" s="20"/>
      <c r="X19" s="20"/>
      <c r="Y19" s="20"/>
    </row>
    <row r="20" spans="1:25" ht="54" customHeight="1" x14ac:dyDescent="0.3">
      <c r="A20" s="12" t="s">
        <v>6</v>
      </c>
      <c r="B20" s="12" t="s">
        <v>125</v>
      </c>
      <c r="C20" s="123">
        <v>55</v>
      </c>
      <c r="D20" s="131">
        <v>48</v>
      </c>
      <c r="E20" s="131">
        <v>40</v>
      </c>
      <c r="F20" s="131">
        <v>42</v>
      </c>
      <c r="G20" s="131">
        <v>42</v>
      </c>
      <c r="H20" s="153">
        <v>41</v>
      </c>
      <c r="I20" s="153">
        <v>40</v>
      </c>
      <c r="J20" s="153">
        <v>40</v>
      </c>
      <c r="K20" s="153">
        <v>40</v>
      </c>
      <c r="L20" s="74">
        <v>0</v>
      </c>
      <c r="M20" s="74">
        <v>1000</v>
      </c>
      <c r="N20" s="74">
        <v>1200</v>
      </c>
      <c r="O20" s="75">
        <v>1200</v>
      </c>
      <c r="P20" s="75">
        <v>1200</v>
      </c>
      <c r="Q20" s="75">
        <v>1300</v>
      </c>
      <c r="R20" s="75">
        <v>1631.81</v>
      </c>
      <c r="S20" s="75">
        <v>1791.1320000000001</v>
      </c>
      <c r="T20" s="75">
        <v>1905.4</v>
      </c>
      <c r="U20" s="6"/>
      <c r="V20" s="3"/>
      <c r="W20" s="3"/>
      <c r="X20" s="3"/>
      <c r="Y20" s="3"/>
    </row>
    <row r="21" spans="1:25" ht="33" customHeight="1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3"/>
      <c r="W21" s="3"/>
      <c r="X21" s="3"/>
      <c r="Y21" s="3"/>
    </row>
    <row r="22" spans="1:25" ht="42" customHeight="1" x14ac:dyDescent="0.3">
      <c r="A22" s="233" t="s">
        <v>243</v>
      </c>
      <c r="B22" s="233"/>
      <c r="C22" s="233"/>
      <c r="D22" s="233"/>
      <c r="E22" s="233"/>
      <c r="F22" s="233"/>
      <c r="G22" s="233"/>
      <c r="H22" s="113"/>
      <c r="I22" s="113"/>
      <c r="J22" s="113"/>
      <c r="K22" s="113"/>
      <c r="L22" s="113"/>
      <c r="M22" s="113"/>
      <c r="N22" s="113"/>
      <c r="O22" s="113"/>
      <c r="P22" s="232" t="s">
        <v>49</v>
      </c>
      <c r="Q22" s="232"/>
      <c r="R22" s="232"/>
      <c r="S22" s="6"/>
      <c r="T22" s="6"/>
      <c r="U22" s="6"/>
      <c r="V22" s="3"/>
      <c r="W22" s="3"/>
      <c r="X22" s="3"/>
      <c r="Y22" s="3"/>
    </row>
    <row r="23" spans="1:25" ht="14.25" customHeight="1" x14ac:dyDescent="0.3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113"/>
      <c r="O23" s="114"/>
      <c r="P23" s="114"/>
      <c r="Q23" s="114"/>
      <c r="R23" s="109"/>
      <c r="S23" s="109"/>
      <c r="T23" s="109"/>
      <c r="U23" s="109"/>
      <c r="V23" s="3"/>
      <c r="W23" s="3"/>
      <c r="X23" s="3"/>
      <c r="Y23" s="3"/>
    </row>
    <row r="24" spans="1:25" ht="16.5" customHeight="1" x14ac:dyDescent="0.25">
      <c r="A24" s="205"/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27"/>
      <c r="O24" s="228"/>
      <c r="P24" s="121"/>
      <c r="Q24" s="121"/>
      <c r="R24" s="3"/>
      <c r="S24" s="3"/>
      <c r="T24" s="3"/>
      <c r="U24" s="3"/>
      <c r="V24" s="3"/>
      <c r="W24" s="3"/>
      <c r="X24" s="3"/>
      <c r="Y24" s="3"/>
    </row>
    <row r="25" spans="1:25" ht="15" customHeight="1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.7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.7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</sheetData>
  <mergeCells count="22">
    <mergeCell ref="B17:B18"/>
    <mergeCell ref="Q8:T8"/>
    <mergeCell ref="Q9:T9"/>
    <mergeCell ref="Q10:T10"/>
    <mergeCell ref="Q11:T11"/>
    <mergeCell ref="A24:M24"/>
    <mergeCell ref="A23:M23"/>
    <mergeCell ref="N24:O24"/>
    <mergeCell ref="L17:T17"/>
    <mergeCell ref="C17:K17"/>
    <mergeCell ref="P22:R22"/>
    <mergeCell ref="A22:G22"/>
    <mergeCell ref="A14:O14"/>
    <mergeCell ref="P12:R12"/>
    <mergeCell ref="A13:O13"/>
    <mergeCell ref="A15:O15"/>
    <mergeCell ref="A17:A18"/>
    <mergeCell ref="Q1:T1"/>
    <mergeCell ref="Q2:T2"/>
    <mergeCell ref="Q3:T3"/>
    <mergeCell ref="Q4:T4"/>
    <mergeCell ref="Q7:T7"/>
  </mergeCells>
  <pageMargins left="0.31496062992125984" right="0.31496062992125984" top="0.35433070866141736" bottom="0.35433070866141736" header="0.31496062992125984" footer="0.31496062992125984"/>
  <pageSetup paperSize="9" scale="5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6"/>
  <sheetViews>
    <sheetView tabSelected="1" topLeftCell="A13" zoomScale="75" zoomScaleNormal="75" workbookViewId="0">
      <selection activeCell="H19" sqref="H19"/>
    </sheetView>
  </sheetViews>
  <sheetFormatPr defaultColWidth="7.5703125" defaultRowHeight="15.75" x14ac:dyDescent="0.25"/>
  <cols>
    <col min="1" max="1" width="10.7109375" style="43" customWidth="1"/>
    <col min="2" max="2" width="28.28515625" style="43" customWidth="1"/>
    <col min="3" max="3" width="19.5703125" style="43" customWidth="1"/>
    <col min="4" max="4" width="23.7109375" style="43" customWidth="1"/>
    <col min="5" max="5" width="13.28515625" style="43" customWidth="1"/>
    <col min="6" max="6" width="13.7109375" style="43" customWidth="1"/>
    <col min="7" max="7" width="11.5703125" style="43" customWidth="1"/>
    <col min="8" max="8" width="11.7109375" style="43" customWidth="1"/>
    <col min="9" max="9" width="11.28515625" style="43" customWidth="1"/>
    <col min="10" max="10" width="12.28515625" style="44" customWidth="1"/>
    <col min="11" max="11" width="11.42578125" style="44" customWidth="1"/>
    <col min="12" max="12" width="12" style="43" customWidth="1"/>
    <col min="13" max="13" width="11.42578125" style="43" customWidth="1"/>
    <col min="14" max="14" width="9.85546875" style="43" bestFit="1" customWidth="1"/>
    <col min="15" max="16384" width="7.5703125" style="43"/>
  </cols>
  <sheetData>
    <row r="1" spans="1:13" ht="16.5" x14ac:dyDescent="0.25">
      <c r="J1" s="225" t="s">
        <v>253</v>
      </c>
      <c r="K1" s="225" t="s">
        <v>251</v>
      </c>
      <c r="L1" s="225" t="s">
        <v>251</v>
      </c>
      <c r="M1" s="225" t="s">
        <v>251</v>
      </c>
    </row>
    <row r="2" spans="1:13" ht="16.5" x14ac:dyDescent="0.25">
      <c r="J2" s="225" t="s">
        <v>245</v>
      </c>
      <c r="K2" s="225" t="s">
        <v>245</v>
      </c>
      <c r="L2" s="225" t="s">
        <v>245</v>
      </c>
      <c r="M2" s="225" t="s">
        <v>245</v>
      </c>
    </row>
    <row r="3" spans="1:13" ht="16.5" x14ac:dyDescent="0.25">
      <c r="J3" s="225" t="s">
        <v>246</v>
      </c>
      <c r="K3" s="225" t="s">
        <v>246</v>
      </c>
      <c r="L3" s="225" t="s">
        <v>246</v>
      </c>
      <c r="M3" s="225" t="s">
        <v>246</v>
      </c>
    </row>
    <row r="4" spans="1:13" ht="16.5" x14ac:dyDescent="0.25">
      <c r="J4" s="225" t="s">
        <v>247</v>
      </c>
      <c r="K4" s="225" t="s">
        <v>247</v>
      </c>
      <c r="L4" s="225" t="s">
        <v>247</v>
      </c>
      <c r="M4" s="225" t="s">
        <v>247</v>
      </c>
    </row>
    <row r="7" spans="1:13" ht="15.75" customHeight="1" x14ac:dyDescent="0.25">
      <c r="A7" s="45"/>
      <c r="B7" s="45"/>
      <c r="C7" s="45"/>
      <c r="D7" s="45"/>
      <c r="E7" s="45"/>
      <c r="F7" s="46"/>
      <c r="G7" s="46"/>
      <c r="H7" s="46"/>
      <c r="I7" s="46"/>
      <c r="J7" s="225" t="s">
        <v>68</v>
      </c>
      <c r="K7" s="225"/>
      <c r="L7" s="225"/>
      <c r="M7" s="225"/>
    </row>
    <row r="8" spans="1:13" ht="15.75" customHeight="1" x14ac:dyDescent="0.25">
      <c r="A8" s="45"/>
      <c r="B8" s="45"/>
      <c r="C8" s="45"/>
      <c r="D8" s="45"/>
      <c r="E8" s="45"/>
      <c r="F8" s="47"/>
      <c r="G8" s="47"/>
      <c r="H8" s="47"/>
      <c r="I8" s="47"/>
      <c r="J8" s="255" t="s">
        <v>175</v>
      </c>
      <c r="K8" s="255"/>
      <c r="L8" s="255"/>
      <c r="M8" s="255"/>
    </row>
    <row r="9" spans="1:13" ht="13.5" customHeight="1" x14ac:dyDescent="0.25">
      <c r="A9" s="45"/>
      <c r="B9" s="45"/>
      <c r="C9" s="45"/>
      <c r="D9" s="45"/>
      <c r="E9" s="45"/>
      <c r="F9" s="47"/>
      <c r="G9" s="47"/>
      <c r="H9" s="47"/>
      <c r="I9" s="47"/>
      <c r="J9" s="255"/>
      <c r="K9" s="255"/>
      <c r="L9" s="255"/>
      <c r="M9" s="255"/>
    </row>
    <row r="10" spans="1:13" ht="16.5" customHeight="1" x14ac:dyDescent="0.25">
      <c r="A10" s="45"/>
      <c r="B10" s="45"/>
      <c r="C10" s="45"/>
      <c r="D10" s="45"/>
      <c r="E10" s="45"/>
      <c r="F10" s="47"/>
      <c r="G10" s="47"/>
      <c r="H10" s="47"/>
      <c r="I10" s="47"/>
      <c r="J10" s="255"/>
      <c r="K10" s="255"/>
      <c r="L10" s="255"/>
      <c r="M10" s="255"/>
    </row>
    <row r="11" spans="1:13" ht="45" customHeight="1" x14ac:dyDescent="0.25">
      <c r="A11" s="45"/>
      <c r="B11" s="45"/>
      <c r="C11" s="45"/>
      <c r="D11" s="45"/>
      <c r="E11" s="45"/>
      <c r="F11" s="47"/>
      <c r="G11" s="47"/>
      <c r="H11" s="47"/>
      <c r="I11" s="47"/>
      <c r="J11" s="255"/>
      <c r="K11" s="255"/>
      <c r="L11" s="255"/>
      <c r="M11" s="255"/>
    </row>
    <row r="12" spans="1:13" ht="18" customHeight="1" x14ac:dyDescent="0.25">
      <c r="A12" s="45"/>
      <c r="B12" s="45"/>
      <c r="C12" s="45"/>
      <c r="D12" s="45"/>
      <c r="E12" s="45"/>
      <c r="F12" s="47"/>
      <c r="G12" s="127"/>
      <c r="H12" s="127"/>
      <c r="I12" s="127"/>
      <c r="J12" s="48"/>
      <c r="K12" s="48"/>
    </row>
    <row r="13" spans="1:13" ht="15" customHeight="1" x14ac:dyDescent="0.25">
      <c r="A13" s="225" t="s">
        <v>69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</row>
    <row r="14" spans="1:13" s="49" customFormat="1" ht="59.25" customHeight="1" x14ac:dyDescent="0.2">
      <c r="A14" s="255" t="s">
        <v>176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</row>
    <row r="15" spans="1:13" ht="9.75" customHeight="1" x14ac:dyDescent="0.25">
      <c r="A15" s="256"/>
      <c r="B15" s="256"/>
      <c r="C15" s="256"/>
      <c r="D15" s="256"/>
    </row>
    <row r="16" spans="1:13" ht="18" customHeight="1" x14ac:dyDescent="0.25">
      <c r="A16" s="250" t="s">
        <v>1</v>
      </c>
      <c r="B16" s="250" t="s">
        <v>70</v>
      </c>
      <c r="C16" s="250" t="s">
        <v>71</v>
      </c>
      <c r="D16" s="250" t="s">
        <v>72</v>
      </c>
      <c r="E16" s="246" t="s">
        <v>73</v>
      </c>
      <c r="F16" s="246"/>
      <c r="G16" s="246"/>
      <c r="H16" s="246"/>
      <c r="I16" s="246"/>
      <c r="J16" s="246"/>
      <c r="K16" s="246"/>
      <c r="L16" s="246"/>
      <c r="M16" s="246"/>
    </row>
    <row r="17" spans="1:13" ht="89.25" customHeight="1" x14ac:dyDescent="0.25">
      <c r="A17" s="250"/>
      <c r="B17" s="250"/>
      <c r="C17" s="250"/>
      <c r="D17" s="250"/>
      <c r="E17" s="12" t="s">
        <v>186</v>
      </c>
      <c r="F17" s="12" t="s">
        <v>187</v>
      </c>
      <c r="G17" s="12" t="s">
        <v>188</v>
      </c>
      <c r="H17" s="12" t="s">
        <v>189</v>
      </c>
      <c r="I17" s="12" t="s">
        <v>190</v>
      </c>
      <c r="J17" s="12" t="s">
        <v>211</v>
      </c>
      <c r="K17" s="12" t="s">
        <v>212</v>
      </c>
      <c r="L17" s="12" t="s">
        <v>171</v>
      </c>
      <c r="M17" s="12" t="s">
        <v>210</v>
      </c>
    </row>
    <row r="18" spans="1:13" s="51" customFormat="1" x14ac:dyDescent="0.25">
      <c r="A18" s="128">
        <v>1</v>
      </c>
      <c r="B18" s="133">
        <v>2</v>
      </c>
      <c r="C18" s="128">
        <v>3</v>
      </c>
      <c r="D18" s="128">
        <v>4</v>
      </c>
      <c r="E18" s="128">
        <v>5</v>
      </c>
      <c r="F18" s="128">
        <v>6</v>
      </c>
      <c r="G18" s="128">
        <v>7</v>
      </c>
      <c r="H18" s="128">
        <v>8</v>
      </c>
      <c r="I18" s="128">
        <v>9</v>
      </c>
      <c r="J18" s="50">
        <v>10</v>
      </c>
      <c r="K18" s="50">
        <v>11</v>
      </c>
      <c r="L18" s="50">
        <v>12</v>
      </c>
      <c r="M18" s="50">
        <v>13</v>
      </c>
    </row>
    <row r="19" spans="1:13" ht="18.75" customHeight="1" x14ac:dyDescent="0.25">
      <c r="A19" s="240" t="s">
        <v>6</v>
      </c>
      <c r="B19" s="240" t="s">
        <v>100</v>
      </c>
      <c r="C19" s="240" t="s">
        <v>249</v>
      </c>
      <c r="D19" s="126" t="s">
        <v>74</v>
      </c>
      <c r="E19" s="52">
        <f t="shared" ref="E19:I19" si="0">E20+E21+E22</f>
        <v>14538.175999999999</v>
      </c>
      <c r="F19" s="53">
        <f t="shared" si="0"/>
        <v>13684.71682</v>
      </c>
      <c r="G19" s="52">
        <f t="shared" si="0"/>
        <v>7113.7219999999998</v>
      </c>
      <c r="H19" s="301">
        <f t="shared" si="0"/>
        <v>5388.0109999999995</v>
      </c>
      <c r="I19" s="54">
        <f t="shared" si="0"/>
        <v>3054</v>
      </c>
      <c r="J19" s="53">
        <f>J20+J21+J22</f>
        <v>11609.278350000001</v>
      </c>
      <c r="K19" s="52">
        <f>K20+K21+K22</f>
        <v>1694.845</v>
      </c>
      <c r="L19" s="52">
        <f>L20+L21+L22</f>
        <v>1991.1320000000001</v>
      </c>
      <c r="M19" s="52">
        <f>M20+M21+M22</f>
        <v>2105.402</v>
      </c>
    </row>
    <row r="20" spans="1:13" ht="51" x14ac:dyDescent="0.25">
      <c r="A20" s="241"/>
      <c r="B20" s="241"/>
      <c r="C20" s="241"/>
      <c r="D20" s="126" t="s">
        <v>75</v>
      </c>
      <c r="E20" s="52">
        <v>13344.531999999999</v>
      </c>
      <c r="F20" s="52">
        <f t="shared" ref="F20:H21" si="1">F69</f>
        <v>11237.047999999999</v>
      </c>
      <c r="G20" s="55">
        <f t="shared" si="1"/>
        <v>4348.8</v>
      </c>
      <c r="H20" s="53">
        <f t="shared" si="1"/>
        <v>2235.2669299999998</v>
      </c>
      <c r="I20" s="54">
        <f>I21*4</f>
        <v>0</v>
      </c>
      <c r="J20" s="54">
        <f t="shared" ref="J20:L21" si="2">J69</f>
        <v>0</v>
      </c>
      <c r="K20" s="54">
        <f t="shared" si="2"/>
        <v>0</v>
      </c>
      <c r="L20" s="54">
        <f t="shared" si="2"/>
        <v>0</v>
      </c>
      <c r="M20" s="54">
        <f t="shared" ref="M20" si="3">M69</f>
        <v>0</v>
      </c>
    </row>
    <row r="21" spans="1:13" ht="51" x14ac:dyDescent="0.25">
      <c r="A21" s="241"/>
      <c r="B21" s="241"/>
      <c r="C21" s="241"/>
      <c r="D21" s="126" t="s">
        <v>76</v>
      </c>
      <c r="E21" s="52">
        <v>393.64400000000001</v>
      </c>
      <c r="F21" s="52">
        <f t="shared" si="1"/>
        <v>749.96500000000003</v>
      </c>
      <c r="G21" s="52">
        <f t="shared" si="1"/>
        <v>764.92200000000003</v>
      </c>
      <c r="H21" s="53">
        <f t="shared" si="1"/>
        <v>1002.74407</v>
      </c>
      <c r="I21" s="54">
        <f>I70</f>
        <v>0</v>
      </c>
      <c r="J21" s="54">
        <f>J35+J70</f>
        <v>10000</v>
      </c>
      <c r="K21" s="54">
        <f t="shared" si="2"/>
        <v>0</v>
      </c>
      <c r="L21" s="54">
        <f t="shared" si="2"/>
        <v>0</v>
      </c>
      <c r="M21" s="54">
        <f t="shared" ref="M21" si="4">M70</f>
        <v>0</v>
      </c>
    </row>
    <row r="22" spans="1:13" ht="31.5" customHeight="1" x14ac:dyDescent="0.25">
      <c r="A22" s="241"/>
      <c r="B22" s="241"/>
      <c r="C22" s="241"/>
      <c r="D22" s="126" t="s">
        <v>77</v>
      </c>
      <c r="E22" s="54">
        <v>800</v>
      </c>
      <c r="F22" s="53">
        <f>F71+F113+F120+F127</f>
        <v>1697.70382</v>
      </c>
      <c r="G22" s="54">
        <f>G71+G113+G120+G127</f>
        <v>2000</v>
      </c>
      <c r="H22" s="54">
        <f>H71+H113+H120+H127</f>
        <v>2150</v>
      </c>
      <c r="I22" s="54">
        <f>I71+I113+I120+I127</f>
        <v>3054</v>
      </c>
      <c r="J22" s="53">
        <f>J36+J71+J113+J127</f>
        <v>1609.27835</v>
      </c>
      <c r="K22" s="52">
        <f t="shared" ref="K22:L22" si="5">K36+K71+K113+K127</f>
        <v>1694.845</v>
      </c>
      <c r="L22" s="52">
        <f t="shared" si="5"/>
        <v>1991.1320000000001</v>
      </c>
      <c r="M22" s="52">
        <f t="shared" ref="M22" si="6">M36+M71+M113+M127</f>
        <v>2105.402</v>
      </c>
    </row>
    <row r="23" spans="1:13" ht="42" customHeight="1" x14ac:dyDescent="0.25">
      <c r="A23" s="241"/>
      <c r="B23" s="241"/>
      <c r="C23" s="241"/>
      <c r="D23" s="126" t="s">
        <v>78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</row>
    <row r="24" spans="1:13" ht="38.25" x14ac:dyDescent="0.25">
      <c r="A24" s="241"/>
      <c r="B24" s="241"/>
      <c r="C24" s="241"/>
      <c r="D24" s="126" t="s">
        <v>79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</row>
    <row r="25" spans="1:13" ht="25.5" x14ac:dyDescent="0.25">
      <c r="A25" s="241"/>
      <c r="B25" s="241"/>
      <c r="C25" s="242"/>
      <c r="D25" s="126" t="s">
        <v>80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</row>
    <row r="26" spans="1:13" x14ac:dyDescent="0.25">
      <c r="A26" s="241"/>
      <c r="B26" s="241"/>
      <c r="C26" s="240" t="s">
        <v>81</v>
      </c>
      <c r="D26" s="126" t="s">
        <v>74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</row>
    <row r="27" spans="1:13" ht="51" x14ac:dyDescent="0.25">
      <c r="A27" s="241"/>
      <c r="B27" s="241"/>
      <c r="C27" s="241"/>
      <c r="D27" s="126" t="s">
        <v>75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</row>
    <row r="28" spans="1:13" ht="51" x14ac:dyDescent="0.25">
      <c r="A28" s="241"/>
      <c r="B28" s="241"/>
      <c r="C28" s="241"/>
      <c r="D28" s="126" t="s">
        <v>76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</row>
    <row r="29" spans="1:13" ht="25.5" x14ac:dyDescent="0.25">
      <c r="A29" s="241"/>
      <c r="B29" s="241"/>
      <c r="C29" s="241"/>
      <c r="D29" s="126" t="s">
        <v>77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</row>
    <row r="30" spans="1:13" ht="38.25" x14ac:dyDescent="0.25">
      <c r="A30" s="241"/>
      <c r="B30" s="241"/>
      <c r="C30" s="241"/>
      <c r="D30" s="126" t="s">
        <v>78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</row>
    <row r="31" spans="1:13" ht="38.25" x14ac:dyDescent="0.25">
      <c r="A31" s="241"/>
      <c r="B31" s="241"/>
      <c r="C31" s="241"/>
      <c r="D31" s="126" t="s">
        <v>79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</row>
    <row r="32" spans="1:13" ht="25.5" x14ac:dyDescent="0.25">
      <c r="A32" s="242"/>
      <c r="B32" s="242"/>
      <c r="C32" s="242"/>
      <c r="D32" s="126" t="s">
        <v>80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</row>
    <row r="33" spans="1:13" x14ac:dyDescent="0.25">
      <c r="A33" s="251" t="s">
        <v>82</v>
      </c>
      <c r="B33" s="240" t="s">
        <v>180</v>
      </c>
      <c r="C33" s="251" t="s">
        <v>249</v>
      </c>
      <c r="D33" s="126" t="s">
        <v>74</v>
      </c>
      <c r="E33" s="54">
        <f t="shared" ref="E33:L33" si="7">E34+E35+E36+E37+E38+E39</f>
        <v>0</v>
      </c>
      <c r="F33" s="54">
        <f t="shared" si="7"/>
        <v>0</v>
      </c>
      <c r="G33" s="54">
        <f t="shared" si="7"/>
        <v>0</v>
      </c>
      <c r="H33" s="54">
        <f t="shared" si="7"/>
        <v>0</v>
      </c>
      <c r="I33" s="54">
        <f t="shared" si="7"/>
        <v>0</v>
      </c>
      <c r="J33" s="53">
        <f t="shared" si="7"/>
        <v>10309.278350000001</v>
      </c>
      <c r="K33" s="54">
        <f t="shared" si="7"/>
        <v>0</v>
      </c>
      <c r="L33" s="54">
        <f t="shared" si="7"/>
        <v>0</v>
      </c>
      <c r="M33" s="54">
        <f t="shared" ref="M33" si="8">M34+M35+M36+M37+M38+M39</f>
        <v>0</v>
      </c>
    </row>
    <row r="34" spans="1:13" ht="51" x14ac:dyDescent="0.25">
      <c r="A34" s="252"/>
      <c r="B34" s="241"/>
      <c r="C34" s="252"/>
      <c r="D34" s="126" t="s">
        <v>75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</row>
    <row r="35" spans="1:13" ht="51" x14ac:dyDescent="0.25">
      <c r="A35" s="252"/>
      <c r="B35" s="241"/>
      <c r="C35" s="252"/>
      <c r="D35" s="126" t="s">
        <v>76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f>J49+J56+J63</f>
        <v>10000</v>
      </c>
      <c r="K35" s="54">
        <v>0</v>
      </c>
      <c r="L35" s="54">
        <v>0</v>
      </c>
      <c r="M35" s="54">
        <v>0</v>
      </c>
    </row>
    <row r="36" spans="1:13" ht="25.5" x14ac:dyDescent="0.25">
      <c r="A36" s="252"/>
      <c r="B36" s="241"/>
      <c r="C36" s="252"/>
      <c r="D36" s="126" t="s">
        <v>77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3">
        <f>J50+J57+J64</f>
        <v>309.27834999999999</v>
      </c>
      <c r="K36" s="54">
        <f t="shared" ref="K36:L36" si="9">K50+K57+K64</f>
        <v>0</v>
      </c>
      <c r="L36" s="54">
        <f t="shared" si="9"/>
        <v>0</v>
      </c>
      <c r="M36" s="54">
        <f t="shared" ref="M36" si="10">M50+M57+M64</f>
        <v>0</v>
      </c>
    </row>
    <row r="37" spans="1:13" ht="38.25" x14ac:dyDescent="0.25">
      <c r="A37" s="252"/>
      <c r="B37" s="241"/>
      <c r="C37" s="252"/>
      <c r="D37" s="126" t="s">
        <v>78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</row>
    <row r="38" spans="1:13" ht="38.25" x14ac:dyDescent="0.25">
      <c r="A38" s="252"/>
      <c r="B38" s="241"/>
      <c r="C38" s="252"/>
      <c r="D38" s="126" t="s">
        <v>79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</row>
    <row r="39" spans="1:13" ht="25.5" x14ac:dyDescent="0.25">
      <c r="A39" s="253"/>
      <c r="B39" s="242"/>
      <c r="C39" s="253"/>
      <c r="D39" s="126" t="s">
        <v>80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</row>
    <row r="40" spans="1:13" ht="15.75" customHeight="1" x14ac:dyDescent="0.25">
      <c r="A40" s="251" t="s">
        <v>84</v>
      </c>
      <c r="B40" s="240" t="s">
        <v>196</v>
      </c>
      <c r="C40" s="251" t="s">
        <v>249</v>
      </c>
      <c r="D40" s="126" t="s">
        <v>74</v>
      </c>
      <c r="E40" s="54">
        <f>E41+E42+E43+E44+E45+E46</f>
        <v>0</v>
      </c>
      <c r="F40" s="54">
        <f t="shared" ref="F40:L40" si="11">F41+F42+F43+F44+F45+F46</f>
        <v>0</v>
      </c>
      <c r="G40" s="54">
        <f t="shared" si="11"/>
        <v>0</v>
      </c>
      <c r="H40" s="54">
        <f t="shared" si="11"/>
        <v>0</v>
      </c>
      <c r="I40" s="54">
        <f t="shared" si="11"/>
        <v>0</v>
      </c>
      <c r="J40" s="53">
        <f t="shared" si="11"/>
        <v>10309.278350000001</v>
      </c>
      <c r="K40" s="54">
        <f t="shared" si="11"/>
        <v>0</v>
      </c>
      <c r="L40" s="54">
        <f t="shared" si="11"/>
        <v>0</v>
      </c>
      <c r="M40" s="54">
        <f t="shared" ref="M40" si="12">M41+M42+M43+M44+M45+M46</f>
        <v>0</v>
      </c>
    </row>
    <row r="41" spans="1:13" ht="51" x14ac:dyDescent="0.25">
      <c r="A41" s="252"/>
      <c r="B41" s="241"/>
      <c r="C41" s="252"/>
      <c r="D41" s="126" t="s">
        <v>75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</row>
    <row r="42" spans="1:13" ht="51" x14ac:dyDescent="0.25">
      <c r="A42" s="252"/>
      <c r="B42" s="241"/>
      <c r="C42" s="252"/>
      <c r="D42" s="126" t="s">
        <v>76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f>J49+J56+J63</f>
        <v>10000</v>
      </c>
      <c r="K42" s="54">
        <v>0</v>
      </c>
      <c r="L42" s="54">
        <v>0</v>
      </c>
      <c r="M42" s="54">
        <v>0</v>
      </c>
    </row>
    <row r="43" spans="1:13" ht="25.5" x14ac:dyDescent="0.25">
      <c r="A43" s="252"/>
      <c r="B43" s="241"/>
      <c r="C43" s="252"/>
      <c r="D43" s="126" t="s">
        <v>77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3">
        <f>J50+J57+J64</f>
        <v>309.27834999999999</v>
      </c>
      <c r="K43" s="54">
        <v>0</v>
      </c>
      <c r="L43" s="54">
        <v>0</v>
      </c>
      <c r="M43" s="54">
        <v>0</v>
      </c>
    </row>
    <row r="44" spans="1:13" ht="38.25" x14ac:dyDescent="0.25">
      <c r="A44" s="252"/>
      <c r="B44" s="241"/>
      <c r="C44" s="252"/>
      <c r="D44" s="126" t="s">
        <v>78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</row>
    <row r="45" spans="1:13" ht="38.25" x14ac:dyDescent="0.25">
      <c r="A45" s="252"/>
      <c r="B45" s="241"/>
      <c r="C45" s="252"/>
      <c r="D45" s="126" t="s">
        <v>79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</row>
    <row r="46" spans="1:13" ht="25.5" x14ac:dyDescent="0.25">
      <c r="A46" s="253"/>
      <c r="B46" s="242"/>
      <c r="C46" s="253"/>
      <c r="D46" s="126" t="s">
        <v>80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</row>
    <row r="47" spans="1:13" s="137" customFormat="1" ht="15.75" customHeight="1" x14ac:dyDescent="0.25">
      <c r="A47" s="254" t="s">
        <v>197</v>
      </c>
      <c r="B47" s="237" t="s">
        <v>198</v>
      </c>
      <c r="C47" s="251" t="s">
        <v>249</v>
      </c>
      <c r="D47" s="126" t="s">
        <v>74</v>
      </c>
      <c r="E47" s="54">
        <f>E48+E49+E50+E51+E52+E53</f>
        <v>0</v>
      </c>
      <c r="F47" s="54">
        <f t="shared" ref="F47:L47" si="13">F48+F49+F50+F51+F52+F53</f>
        <v>0</v>
      </c>
      <c r="G47" s="54">
        <f t="shared" si="13"/>
        <v>0</v>
      </c>
      <c r="H47" s="54">
        <f t="shared" si="13"/>
        <v>0</v>
      </c>
      <c r="I47" s="54">
        <f t="shared" si="13"/>
        <v>0</v>
      </c>
      <c r="J47" s="53">
        <f t="shared" si="13"/>
        <v>7216.4948400000003</v>
      </c>
      <c r="K47" s="54">
        <f t="shared" si="13"/>
        <v>0</v>
      </c>
      <c r="L47" s="54">
        <f t="shared" si="13"/>
        <v>0</v>
      </c>
      <c r="M47" s="54">
        <f t="shared" ref="M47" si="14">M48+M49+M50+M51+M52+M53</f>
        <v>0</v>
      </c>
    </row>
    <row r="48" spans="1:13" ht="51" x14ac:dyDescent="0.25">
      <c r="A48" s="254"/>
      <c r="B48" s="238"/>
      <c r="C48" s="252"/>
      <c r="D48" s="126" t="s">
        <v>75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</row>
    <row r="49" spans="1:13" ht="51" x14ac:dyDescent="0.25">
      <c r="A49" s="254"/>
      <c r="B49" s="238"/>
      <c r="C49" s="252"/>
      <c r="D49" s="126" t="s">
        <v>76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7000</v>
      </c>
      <c r="K49" s="54">
        <v>0</v>
      </c>
      <c r="L49" s="54">
        <v>0</v>
      </c>
      <c r="M49" s="54">
        <v>0</v>
      </c>
    </row>
    <row r="50" spans="1:13" ht="25.5" x14ac:dyDescent="0.25">
      <c r="A50" s="254"/>
      <c r="B50" s="238"/>
      <c r="C50" s="252"/>
      <c r="D50" s="126" t="s">
        <v>77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3">
        <v>216.49484000000001</v>
      </c>
      <c r="K50" s="54">
        <v>0</v>
      </c>
      <c r="L50" s="54">
        <v>0</v>
      </c>
      <c r="M50" s="54">
        <v>0</v>
      </c>
    </row>
    <row r="51" spans="1:13" ht="38.25" x14ac:dyDescent="0.25">
      <c r="A51" s="254"/>
      <c r="B51" s="238"/>
      <c r="C51" s="252"/>
      <c r="D51" s="126" t="s">
        <v>78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</row>
    <row r="52" spans="1:13" ht="38.25" x14ac:dyDescent="0.25">
      <c r="A52" s="254"/>
      <c r="B52" s="238"/>
      <c r="C52" s="252"/>
      <c r="D52" s="126" t="s">
        <v>79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</row>
    <row r="53" spans="1:13" ht="25.5" x14ac:dyDescent="0.25">
      <c r="A53" s="254"/>
      <c r="B53" s="238"/>
      <c r="C53" s="253"/>
      <c r="D53" s="126" t="s">
        <v>80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</row>
    <row r="54" spans="1:13" ht="15.75" customHeight="1" x14ac:dyDescent="0.25">
      <c r="A54" s="246" t="s">
        <v>199</v>
      </c>
      <c r="B54" s="237" t="s">
        <v>200</v>
      </c>
      <c r="C54" s="251" t="s">
        <v>249</v>
      </c>
      <c r="D54" s="126" t="s">
        <v>74</v>
      </c>
      <c r="E54" s="54">
        <f>E55+E56+E57+E58+E59+E60</f>
        <v>0</v>
      </c>
      <c r="F54" s="54">
        <f t="shared" ref="F54:L54" si="15">F55+F56+F57+F58+F59+F60</f>
        <v>0</v>
      </c>
      <c r="G54" s="54">
        <f t="shared" si="15"/>
        <v>0</v>
      </c>
      <c r="H54" s="54">
        <f t="shared" si="15"/>
        <v>0</v>
      </c>
      <c r="I54" s="54">
        <f t="shared" si="15"/>
        <v>0</v>
      </c>
      <c r="J54" s="53">
        <f t="shared" si="15"/>
        <v>2538.5264200000001</v>
      </c>
      <c r="K54" s="54">
        <f t="shared" si="15"/>
        <v>0</v>
      </c>
      <c r="L54" s="54">
        <f t="shared" si="15"/>
        <v>0</v>
      </c>
      <c r="M54" s="54">
        <f t="shared" ref="M54" si="16">M55+M56+M57+M58+M59+M60</f>
        <v>0</v>
      </c>
    </row>
    <row r="55" spans="1:13" ht="51" x14ac:dyDescent="0.25">
      <c r="A55" s="246"/>
      <c r="B55" s="238"/>
      <c r="C55" s="252"/>
      <c r="D55" s="126" t="s">
        <v>75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</row>
    <row r="56" spans="1:13" ht="51" x14ac:dyDescent="0.25">
      <c r="A56" s="246"/>
      <c r="B56" s="238"/>
      <c r="C56" s="252"/>
      <c r="D56" s="126" t="s">
        <v>76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3">
        <v>2462.3706200000001</v>
      </c>
      <c r="K56" s="54">
        <v>0</v>
      </c>
      <c r="L56" s="54">
        <v>0</v>
      </c>
      <c r="M56" s="54">
        <v>0</v>
      </c>
    </row>
    <row r="57" spans="1:13" ht="25.5" x14ac:dyDescent="0.25">
      <c r="A57" s="246"/>
      <c r="B57" s="238"/>
      <c r="C57" s="252"/>
      <c r="D57" s="126" t="s">
        <v>77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3">
        <v>76.155799999999999</v>
      </c>
      <c r="K57" s="54">
        <v>0</v>
      </c>
      <c r="L57" s="54">
        <v>0</v>
      </c>
      <c r="M57" s="54">
        <v>0</v>
      </c>
    </row>
    <row r="58" spans="1:13" ht="38.25" x14ac:dyDescent="0.25">
      <c r="A58" s="246"/>
      <c r="B58" s="238"/>
      <c r="C58" s="252"/>
      <c r="D58" s="126" t="s">
        <v>78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</row>
    <row r="59" spans="1:13" ht="38.25" x14ac:dyDescent="0.25">
      <c r="A59" s="246"/>
      <c r="B59" s="238"/>
      <c r="C59" s="252"/>
      <c r="D59" s="126" t="s">
        <v>79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</row>
    <row r="60" spans="1:13" ht="25.5" x14ac:dyDescent="0.25">
      <c r="A60" s="246"/>
      <c r="B60" s="239"/>
      <c r="C60" s="253"/>
      <c r="D60" s="126" t="s">
        <v>80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</row>
    <row r="61" spans="1:13" ht="15.75" customHeight="1" x14ac:dyDescent="0.25">
      <c r="A61" s="246" t="s">
        <v>201</v>
      </c>
      <c r="B61" s="237" t="s">
        <v>202</v>
      </c>
      <c r="C61" s="251" t="s">
        <v>249</v>
      </c>
      <c r="D61" s="126" t="s">
        <v>74</v>
      </c>
      <c r="E61" s="54">
        <f>E62+E63+E64+E65+E66+E67</f>
        <v>0</v>
      </c>
      <c r="F61" s="54">
        <f t="shared" ref="F61:L61" si="17">F62+F63+F64+F65+F66+F67</f>
        <v>0</v>
      </c>
      <c r="G61" s="54">
        <f t="shared" si="17"/>
        <v>0</v>
      </c>
      <c r="H61" s="54">
        <f t="shared" si="17"/>
        <v>0</v>
      </c>
      <c r="I61" s="54">
        <f t="shared" si="17"/>
        <v>0</v>
      </c>
      <c r="J61" s="53">
        <f t="shared" si="17"/>
        <v>554.25708999999995</v>
      </c>
      <c r="K61" s="54">
        <f t="shared" si="17"/>
        <v>0</v>
      </c>
      <c r="L61" s="54">
        <f t="shared" si="17"/>
        <v>0</v>
      </c>
      <c r="M61" s="54">
        <f t="shared" ref="M61" si="18">M62+M63+M64+M65+M66+M67</f>
        <v>0</v>
      </c>
    </row>
    <row r="62" spans="1:13" ht="51" x14ac:dyDescent="0.25">
      <c r="A62" s="246"/>
      <c r="B62" s="238"/>
      <c r="C62" s="252"/>
      <c r="D62" s="126" t="s">
        <v>75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</row>
    <row r="63" spans="1:13" ht="51" x14ac:dyDescent="0.25">
      <c r="A63" s="246"/>
      <c r="B63" s="238"/>
      <c r="C63" s="252"/>
      <c r="D63" s="126" t="s">
        <v>76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3">
        <v>537.62937999999997</v>
      </c>
      <c r="K63" s="54">
        <v>0</v>
      </c>
      <c r="L63" s="54">
        <v>0</v>
      </c>
      <c r="M63" s="54">
        <v>0</v>
      </c>
    </row>
    <row r="64" spans="1:13" ht="25.5" x14ac:dyDescent="0.25">
      <c r="A64" s="246"/>
      <c r="B64" s="238"/>
      <c r="C64" s="252"/>
      <c r="D64" s="126" t="s">
        <v>77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3">
        <v>16.62771</v>
      </c>
      <c r="K64" s="54">
        <v>0</v>
      </c>
      <c r="L64" s="54">
        <v>0</v>
      </c>
      <c r="M64" s="54">
        <v>0</v>
      </c>
    </row>
    <row r="65" spans="1:13" ht="38.25" x14ac:dyDescent="0.25">
      <c r="A65" s="246"/>
      <c r="B65" s="238"/>
      <c r="C65" s="252"/>
      <c r="D65" s="126" t="s">
        <v>78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</row>
    <row r="66" spans="1:13" ht="38.25" x14ac:dyDescent="0.25">
      <c r="A66" s="246"/>
      <c r="B66" s="238"/>
      <c r="C66" s="252"/>
      <c r="D66" s="126" t="s">
        <v>79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</row>
    <row r="67" spans="1:13" ht="25.5" x14ac:dyDescent="0.25">
      <c r="A67" s="246"/>
      <c r="B67" s="238"/>
      <c r="C67" s="253"/>
      <c r="D67" s="126" t="s">
        <v>80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</row>
    <row r="68" spans="1:13" x14ac:dyDescent="0.25">
      <c r="A68" s="240" t="s">
        <v>91</v>
      </c>
      <c r="B68" s="240" t="s">
        <v>83</v>
      </c>
      <c r="C68" s="250" t="s">
        <v>249</v>
      </c>
      <c r="D68" s="126" t="s">
        <v>74</v>
      </c>
      <c r="E68" s="52">
        <f t="shared" ref="E68:J68" si="19">E69+E70+E71</f>
        <v>14338.176000000001</v>
      </c>
      <c r="F68" s="53">
        <f t="shared" si="19"/>
        <v>12684.71682</v>
      </c>
      <c r="G68" s="52">
        <f t="shared" si="19"/>
        <v>5913.7219999999998</v>
      </c>
      <c r="H68" s="53">
        <f t="shared" si="19"/>
        <v>4188.0109999999995</v>
      </c>
      <c r="I68" s="54">
        <f t="shared" si="19"/>
        <v>1554</v>
      </c>
      <c r="J68" s="54">
        <f t="shared" si="19"/>
        <v>0</v>
      </c>
      <c r="K68" s="54">
        <f>K69+K70+K71</f>
        <v>0</v>
      </c>
      <c r="L68" s="54">
        <f>L69+L70+L71</f>
        <v>0</v>
      </c>
      <c r="M68" s="54">
        <f>M69+M70+M71</f>
        <v>0</v>
      </c>
    </row>
    <row r="69" spans="1:13" ht="62.25" customHeight="1" x14ac:dyDescent="0.25">
      <c r="A69" s="241"/>
      <c r="B69" s="241"/>
      <c r="C69" s="250"/>
      <c r="D69" s="126" t="s">
        <v>75</v>
      </c>
      <c r="E69" s="52">
        <f>E76+E83+E90</f>
        <v>13344.532000000001</v>
      </c>
      <c r="F69" s="52">
        <f>F76+F83+F90+F97</f>
        <v>11237.047999999999</v>
      </c>
      <c r="G69" s="55">
        <f>G76+G83+G90+G97</f>
        <v>4348.8</v>
      </c>
      <c r="H69" s="53">
        <f t="shared" ref="G69:J71" si="20">H76+H83+H90+H97</f>
        <v>2235.2669299999998</v>
      </c>
      <c r="I69" s="54">
        <f>I70*4</f>
        <v>0</v>
      </c>
      <c r="J69" s="54">
        <v>0</v>
      </c>
      <c r="K69" s="54">
        <v>0</v>
      </c>
      <c r="L69" s="54">
        <v>0</v>
      </c>
      <c r="M69" s="54">
        <v>0</v>
      </c>
    </row>
    <row r="70" spans="1:13" ht="62.25" customHeight="1" x14ac:dyDescent="0.25">
      <c r="A70" s="241"/>
      <c r="B70" s="241"/>
      <c r="C70" s="250"/>
      <c r="D70" s="126" t="s">
        <v>76</v>
      </c>
      <c r="E70" s="52">
        <v>393.64400000000001</v>
      </c>
      <c r="F70" s="52">
        <f>F77+F84+F91+F98</f>
        <v>749.96500000000003</v>
      </c>
      <c r="G70" s="52">
        <f t="shared" si="20"/>
        <v>764.92200000000003</v>
      </c>
      <c r="H70" s="53">
        <f t="shared" si="20"/>
        <v>1002.74407</v>
      </c>
      <c r="I70" s="54">
        <f t="shared" si="20"/>
        <v>0</v>
      </c>
      <c r="J70" s="54">
        <f t="shared" si="20"/>
        <v>0</v>
      </c>
      <c r="K70" s="54">
        <f t="shared" ref="K70:M71" si="21">K77+K84+K91+K98</f>
        <v>0</v>
      </c>
      <c r="L70" s="54">
        <f t="shared" si="21"/>
        <v>0</v>
      </c>
      <c r="M70" s="54">
        <f t="shared" si="21"/>
        <v>0</v>
      </c>
    </row>
    <row r="71" spans="1:13" ht="25.5" x14ac:dyDescent="0.25">
      <c r="A71" s="241"/>
      <c r="B71" s="241"/>
      <c r="C71" s="250"/>
      <c r="D71" s="126" t="s">
        <v>77</v>
      </c>
      <c r="E71" s="54">
        <v>600</v>
      </c>
      <c r="F71" s="53">
        <f>F78+F85+F92+F99</f>
        <v>697.70381999999995</v>
      </c>
      <c r="G71" s="54">
        <f t="shared" si="20"/>
        <v>800</v>
      </c>
      <c r="H71" s="54">
        <f t="shared" si="20"/>
        <v>950</v>
      </c>
      <c r="I71" s="54">
        <f t="shared" si="20"/>
        <v>1554</v>
      </c>
      <c r="J71" s="54">
        <f t="shared" si="20"/>
        <v>0</v>
      </c>
      <c r="K71" s="54">
        <f t="shared" si="21"/>
        <v>0</v>
      </c>
      <c r="L71" s="54">
        <f t="shared" si="21"/>
        <v>0</v>
      </c>
      <c r="M71" s="54">
        <f t="shared" si="21"/>
        <v>0</v>
      </c>
    </row>
    <row r="72" spans="1:13" ht="51.75" customHeight="1" x14ac:dyDescent="0.25">
      <c r="A72" s="241"/>
      <c r="B72" s="241"/>
      <c r="C72" s="250"/>
      <c r="D72" s="126" t="s">
        <v>78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</row>
    <row r="73" spans="1:13" ht="38.25" x14ac:dyDescent="0.25">
      <c r="A73" s="241"/>
      <c r="B73" s="241"/>
      <c r="C73" s="250"/>
      <c r="D73" s="126" t="s">
        <v>79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</row>
    <row r="74" spans="1:13" ht="27.75" customHeight="1" x14ac:dyDescent="0.25">
      <c r="A74" s="242"/>
      <c r="B74" s="242"/>
      <c r="C74" s="250"/>
      <c r="D74" s="126" t="s">
        <v>80</v>
      </c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</row>
    <row r="75" spans="1:13" ht="15.75" customHeight="1" x14ac:dyDescent="0.25">
      <c r="A75" s="240" t="s">
        <v>203</v>
      </c>
      <c r="B75" s="240" t="s">
        <v>85</v>
      </c>
      <c r="C75" s="240" t="s">
        <v>249</v>
      </c>
      <c r="D75" s="126" t="s">
        <v>74</v>
      </c>
      <c r="E75" s="53">
        <f t="shared" ref="E75:J75" si="22">SUM(E76:E78)</f>
        <v>11662.450560000001</v>
      </c>
      <c r="F75" s="52">
        <f t="shared" si="22"/>
        <v>8687.012999999999</v>
      </c>
      <c r="G75" s="52">
        <f t="shared" si="22"/>
        <v>5413.7219999999998</v>
      </c>
      <c r="H75" s="301">
        <f t="shared" si="22"/>
        <v>3688.0109999999995</v>
      </c>
      <c r="I75" s="54">
        <f t="shared" si="22"/>
        <v>1354</v>
      </c>
      <c r="J75" s="54">
        <f t="shared" si="22"/>
        <v>0</v>
      </c>
      <c r="K75" s="54">
        <f>SUM(K76:K78)</f>
        <v>0</v>
      </c>
      <c r="L75" s="54">
        <f>SUM(L76:L78)</f>
        <v>0</v>
      </c>
      <c r="M75" s="54">
        <f>SUM(M76:M78)</f>
        <v>0</v>
      </c>
    </row>
    <row r="76" spans="1:13" ht="51" x14ac:dyDescent="0.25">
      <c r="A76" s="241"/>
      <c r="B76" s="241"/>
      <c r="C76" s="241"/>
      <c r="D76" s="126" t="s">
        <v>75</v>
      </c>
      <c r="E76" s="53">
        <v>11168.806560000001</v>
      </c>
      <c r="F76" s="52">
        <v>7737.0479999999998</v>
      </c>
      <c r="G76" s="54">
        <v>4348.8</v>
      </c>
      <c r="H76" s="53">
        <v>2235.2669299999998</v>
      </c>
      <c r="I76" s="54">
        <f>I77*4</f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51" x14ac:dyDescent="0.25">
      <c r="A77" s="241"/>
      <c r="B77" s="241"/>
      <c r="C77" s="241"/>
      <c r="D77" s="126" t="s">
        <v>76</v>
      </c>
      <c r="E77" s="52">
        <v>393.64400000000001</v>
      </c>
      <c r="F77" s="52">
        <v>749.96500000000003</v>
      </c>
      <c r="G77" s="52">
        <v>764.92200000000003</v>
      </c>
      <c r="H77" s="53">
        <v>1002.74407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25.5" x14ac:dyDescent="0.25">
      <c r="A78" s="241"/>
      <c r="B78" s="241"/>
      <c r="C78" s="241"/>
      <c r="D78" s="126" t="s">
        <v>77</v>
      </c>
      <c r="E78" s="54">
        <v>100</v>
      </c>
      <c r="F78" s="54">
        <v>200</v>
      </c>
      <c r="G78" s="54">
        <v>300</v>
      </c>
      <c r="H78" s="54">
        <v>450</v>
      </c>
      <c r="I78" s="54">
        <v>1354</v>
      </c>
      <c r="J78" s="56">
        <v>0</v>
      </c>
      <c r="K78" s="56">
        <v>0</v>
      </c>
      <c r="L78" s="56">
        <v>0</v>
      </c>
      <c r="M78" s="56">
        <v>0</v>
      </c>
    </row>
    <row r="79" spans="1:13" ht="38.25" x14ac:dyDescent="0.25">
      <c r="A79" s="241"/>
      <c r="B79" s="241"/>
      <c r="C79" s="241"/>
      <c r="D79" s="126" t="s">
        <v>78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</row>
    <row r="80" spans="1:13" ht="38.25" x14ac:dyDescent="0.25">
      <c r="A80" s="241"/>
      <c r="B80" s="241"/>
      <c r="C80" s="241"/>
      <c r="D80" s="126" t="s">
        <v>79</v>
      </c>
      <c r="E80" s="54">
        <v>0</v>
      </c>
      <c r="F80" s="54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</row>
    <row r="81" spans="1:13" ht="30" customHeight="1" x14ac:dyDescent="0.25">
      <c r="A81" s="242"/>
      <c r="B81" s="242"/>
      <c r="C81" s="242"/>
      <c r="D81" s="126" t="s">
        <v>80</v>
      </c>
      <c r="E81" s="54">
        <v>0</v>
      </c>
      <c r="F81" s="54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</row>
    <row r="82" spans="1:13" ht="15.75" customHeight="1" x14ac:dyDescent="0.25">
      <c r="A82" s="240" t="s">
        <v>204</v>
      </c>
      <c r="B82" s="240" t="s">
        <v>87</v>
      </c>
      <c r="C82" s="240" t="s">
        <v>249</v>
      </c>
      <c r="D82" s="126" t="s">
        <v>74</v>
      </c>
      <c r="E82" s="52">
        <f t="shared" ref="E82:J82" si="23">SUM(E83:E85)</f>
        <v>1500</v>
      </c>
      <c r="F82" s="54">
        <f t="shared" si="23"/>
        <v>800</v>
      </c>
      <c r="G82" s="54">
        <f t="shared" si="23"/>
        <v>500</v>
      </c>
      <c r="H82" s="54">
        <f t="shared" si="23"/>
        <v>0</v>
      </c>
      <c r="I82" s="54">
        <f t="shared" si="23"/>
        <v>0</v>
      </c>
      <c r="J82" s="54">
        <f t="shared" si="23"/>
        <v>0</v>
      </c>
      <c r="K82" s="54">
        <f>SUM(K83:K85)</f>
        <v>0</v>
      </c>
      <c r="L82" s="54">
        <f>SUM(L83:L85)</f>
        <v>0</v>
      </c>
      <c r="M82" s="54">
        <f>SUM(M83:M85)</f>
        <v>0</v>
      </c>
    </row>
    <row r="83" spans="1:13" ht="51" x14ac:dyDescent="0.25">
      <c r="A83" s="241"/>
      <c r="B83" s="241"/>
      <c r="C83" s="241"/>
      <c r="D83" s="126" t="s">
        <v>75</v>
      </c>
      <c r="E83" s="54">
        <v>1000</v>
      </c>
      <c r="F83" s="54">
        <v>500</v>
      </c>
      <c r="G83" s="54">
        <f t="shared" ref="G83:M83" si="24">G84*4</f>
        <v>0</v>
      </c>
      <c r="H83" s="54">
        <f t="shared" si="24"/>
        <v>0</v>
      </c>
      <c r="I83" s="54">
        <f t="shared" si="24"/>
        <v>0</v>
      </c>
      <c r="J83" s="54">
        <f t="shared" si="24"/>
        <v>0</v>
      </c>
      <c r="K83" s="54">
        <f t="shared" si="24"/>
        <v>0</v>
      </c>
      <c r="L83" s="54">
        <f t="shared" si="24"/>
        <v>0</v>
      </c>
      <c r="M83" s="54">
        <f t="shared" si="24"/>
        <v>0</v>
      </c>
    </row>
    <row r="84" spans="1:13" ht="51" x14ac:dyDescent="0.25">
      <c r="A84" s="241"/>
      <c r="B84" s="241"/>
      <c r="C84" s="241"/>
      <c r="D84" s="126" t="s">
        <v>76</v>
      </c>
      <c r="E84" s="52">
        <v>0</v>
      </c>
      <c r="F84" s="54">
        <v>0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</row>
    <row r="85" spans="1:13" ht="25.5" x14ac:dyDescent="0.25">
      <c r="A85" s="241"/>
      <c r="B85" s="241"/>
      <c r="C85" s="241"/>
      <c r="D85" s="126" t="s">
        <v>77</v>
      </c>
      <c r="E85" s="54">
        <v>500</v>
      </c>
      <c r="F85" s="54">
        <v>300</v>
      </c>
      <c r="G85" s="54">
        <v>500</v>
      </c>
      <c r="H85" s="54">
        <v>0</v>
      </c>
      <c r="I85" s="54">
        <v>0</v>
      </c>
      <c r="J85" s="56">
        <v>0</v>
      </c>
      <c r="K85" s="56">
        <v>0</v>
      </c>
      <c r="L85" s="56">
        <v>0</v>
      </c>
      <c r="M85" s="56">
        <v>0</v>
      </c>
    </row>
    <row r="86" spans="1:13" ht="38.25" x14ac:dyDescent="0.25">
      <c r="A86" s="241"/>
      <c r="B86" s="241"/>
      <c r="C86" s="241"/>
      <c r="D86" s="126" t="s">
        <v>78</v>
      </c>
      <c r="E86" s="54">
        <v>0</v>
      </c>
      <c r="F86" s="54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</row>
    <row r="87" spans="1:13" ht="38.25" x14ac:dyDescent="0.25">
      <c r="A87" s="241"/>
      <c r="B87" s="241"/>
      <c r="C87" s="241"/>
      <c r="D87" s="126" t="s">
        <v>79</v>
      </c>
      <c r="E87" s="54">
        <v>0</v>
      </c>
      <c r="F87" s="54">
        <v>0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</row>
    <row r="88" spans="1:13" ht="33.75" customHeight="1" x14ac:dyDescent="0.25">
      <c r="A88" s="242"/>
      <c r="B88" s="242"/>
      <c r="C88" s="242"/>
      <c r="D88" s="126" t="s">
        <v>80</v>
      </c>
      <c r="E88" s="54">
        <v>0</v>
      </c>
      <c r="F88" s="54">
        <v>0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</row>
    <row r="89" spans="1:13" ht="23.25" customHeight="1" x14ac:dyDescent="0.25">
      <c r="A89" s="240" t="s">
        <v>205</v>
      </c>
      <c r="B89" s="240" t="s">
        <v>89</v>
      </c>
      <c r="C89" s="240" t="s">
        <v>249</v>
      </c>
      <c r="D89" s="126" t="s">
        <v>74</v>
      </c>
      <c r="E89" s="53">
        <f>SUM(E90:E92)</f>
        <v>1175.7254399999999</v>
      </c>
      <c r="F89" s="54">
        <f t="shared" ref="F89:L89" si="25">F90+F91+F92+F93+F94+F95</f>
        <v>3000</v>
      </c>
      <c r="G89" s="54">
        <f t="shared" si="25"/>
        <v>0</v>
      </c>
      <c r="H89" s="54">
        <f t="shared" si="25"/>
        <v>500</v>
      </c>
      <c r="I89" s="54">
        <f t="shared" si="25"/>
        <v>200</v>
      </c>
      <c r="J89" s="54">
        <f t="shared" si="25"/>
        <v>0</v>
      </c>
      <c r="K89" s="54">
        <f t="shared" si="25"/>
        <v>0</v>
      </c>
      <c r="L89" s="54">
        <f t="shared" si="25"/>
        <v>0</v>
      </c>
      <c r="M89" s="54">
        <f t="shared" ref="M89" si="26">M90+M91+M92+M93+M94+M95</f>
        <v>0</v>
      </c>
    </row>
    <row r="90" spans="1:13" ht="57" customHeight="1" x14ac:dyDescent="0.25">
      <c r="A90" s="241"/>
      <c r="B90" s="241"/>
      <c r="C90" s="241"/>
      <c r="D90" s="126" t="s">
        <v>75</v>
      </c>
      <c r="E90" s="53">
        <v>1175.7254399999999</v>
      </c>
      <c r="F90" s="54">
        <v>3000</v>
      </c>
      <c r="G90" s="54">
        <v>0</v>
      </c>
      <c r="H90" s="54">
        <f>H91*4</f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</row>
    <row r="91" spans="1:13" ht="56.25" customHeight="1" x14ac:dyDescent="0.25">
      <c r="A91" s="241"/>
      <c r="B91" s="241"/>
      <c r="C91" s="241"/>
      <c r="D91" s="126" t="s">
        <v>76</v>
      </c>
      <c r="E91" s="54">
        <v>0</v>
      </c>
      <c r="F91" s="54">
        <v>0</v>
      </c>
      <c r="G91" s="54">
        <v>0</v>
      </c>
      <c r="H91" s="54">
        <v>0</v>
      </c>
      <c r="I91" s="54">
        <v>0</v>
      </c>
      <c r="J91" s="56">
        <v>0</v>
      </c>
      <c r="K91" s="56">
        <v>0</v>
      </c>
      <c r="L91" s="56">
        <v>0</v>
      </c>
      <c r="M91" s="56">
        <v>0</v>
      </c>
    </row>
    <row r="92" spans="1:13" ht="34.5" customHeight="1" x14ac:dyDescent="0.25">
      <c r="A92" s="241"/>
      <c r="B92" s="241"/>
      <c r="C92" s="241"/>
      <c r="D92" s="126" t="s">
        <v>77</v>
      </c>
      <c r="E92" s="54">
        <v>0</v>
      </c>
      <c r="F92" s="54">
        <v>0</v>
      </c>
      <c r="G92" s="54">
        <v>0</v>
      </c>
      <c r="H92" s="54">
        <v>500</v>
      </c>
      <c r="I92" s="54">
        <v>200</v>
      </c>
      <c r="J92" s="56">
        <v>0</v>
      </c>
      <c r="K92" s="56">
        <v>0</v>
      </c>
      <c r="L92" s="56">
        <v>0</v>
      </c>
      <c r="M92" s="56">
        <v>0</v>
      </c>
    </row>
    <row r="93" spans="1:13" ht="38.25" x14ac:dyDescent="0.25">
      <c r="A93" s="241"/>
      <c r="B93" s="241"/>
      <c r="C93" s="241"/>
      <c r="D93" s="126" t="s">
        <v>78</v>
      </c>
      <c r="E93" s="54">
        <v>0</v>
      </c>
      <c r="F93" s="54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</row>
    <row r="94" spans="1:13" ht="38.25" x14ac:dyDescent="0.25">
      <c r="A94" s="241"/>
      <c r="B94" s="241"/>
      <c r="C94" s="241"/>
      <c r="D94" s="126" t="s">
        <v>79</v>
      </c>
      <c r="E94" s="54">
        <v>0</v>
      </c>
      <c r="F94" s="54">
        <v>0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</row>
    <row r="95" spans="1:13" ht="31.5" customHeight="1" x14ac:dyDescent="0.25">
      <c r="A95" s="242"/>
      <c r="B95" s="242"/>
      <c r="C95" s="242"/>
      <c r="D95" s="126" t="s">
        <v>80</v>
      </c>
      <c r="E95" s="54">
        <v>0</v>
      </c>
      <c r="F95" s="54">
        <v>0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</row>
    <row r="96" spans="1:13" ht="31.5" customHeight="1" x14ac:dyDescent="0.25">
      <c r="A96" s="240" t="s">
        <v>206</v>
      </c>
      <c r="B96" s="240" t="s">
        <v>90</v>
      </c>
      <c r="C96" s="240" t="s">
        <v>249</v>
      </c>
      <c r="D96" s="126" t="s">
        <v>74</v>
      </c>
      <c r="E96" s="54">
        <v>0</v>
      </c>
      <c r="F96" s="53">
        <f t="shared" ref="F96:L96" si="27">F97+F98+F99+F100+F101+F102</f>
        <v>197.70382000000001</v>
      </c>
      <c r="G96" s="54">
        <f t="shared" si="27"/>
        <v>0</v>
      </c>
      <c r="H96" s="54">
        <f t="shared" si="27"/>
        <v>0</v>
      </c>
      <c r="I96" s="54">
        <f t="shared" si="27"/>
        <v>0</v>
      </c>
      <c r="J96" s="54">
        <f t="shared" si="27"/>
        <v>0</v>
      </c>
      <c r="K96" s="54">
        <f t="shared" si="27"/>
        <v>0</v>
      </c>
      <c r="L96" s="54">
        <f t="shared" si="27"/>
        <v>0</v>
      </c>
      <c r="M96" s="54">
        <f t="shared" ref="M96" si="28">M97+M98+M99+M100+M101+M102</f>
        <v>0</v>
      </c>
    </row>
    <row r="97" spans="1:13" ht="46.5" customHeight="1" x14ac:dyDescent="0.25">
      <c r="A97" s="241"/>
      <c r="B97" s="241"/>
      <c r="C97" s="241"/>
      <c r="D97" s="126" t="s">
        <v>75</v>
      </c>
      <c r="E97" s="54">
        <v>0</v>
      </c>
      <c r="F97" s="54">
        <v>0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</row>
    <row r="98" spans="1:13" ht="46.5" customHeight="1" x14ac:dyDescent="0.25">
      <c r="A98" s="241"/>
      <c r="B98" s="241"/>
      <c r="C98" s="241"/>
      <c r="D98" s="126" t="s">
        <v>76</v>
      </c>
      <c r="E98" s="54">
        <v>0</v>
      </c>
      <c r="F98" s="54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</row>
    <row r="99" spans="1:13" ht="32.25" customHeight="1" x14ac:dyDescent="0.25">
      <c r="A99" s="241"/>
      <c r="B99" s="241"/>
      <c r="C99" s="241"/>
      <c r="D99" s="126" t="s">
        <v>77</v>
      </c>
      <c r="E99" s="54">
        <v>0</v>
      </c>
      <c r="F99" s="53">
        <v>197.70382000000001</v>
      </c>
      <c r="G99" s="54">
        <v>0</v>
      </c>
      <c r="H99" s="54">
        <v>0</v>
      </c>
      <c r="I99" s="54">
        <v>0</v>
      </c>
      <c r="J99" s="54">
        <v>0</v>
      </c>
      <c r="K99" s="54">
        <v>0</v>
      </c>
      <c r="L99" s="54">
        <v>0</v>
      </c>
      <c r="M99" s="54">
        <v>0</v>
      </c>
    </row>
    <row r="100" spans="1:13" ht="42.75" customHeight="1" x14ac:dyDescent="0.25">
      <c r="A100" s="241"/>
      <c r="B100" s="241"/>
      <c r="C100" s="241"/>
      <c r="D100" s="126" t="s">
        <v>78</v>
      </c>
      <c r="E100" s="54">
        <v>0</v>
      </c>
      <c r="F100" s="54">
        <v>0</v>
      </c>
      <c r="G100" s="54">
        <v>0</v>
      </c>
      <c r="H100" s="54">
        <v>0</v>
      </c>
      <c r="I100" s="54">
        <v>0</v>
      </c>
      <c r="J100" s="54">
        <v>0</v>
      </c>
      <c r="K100" s="54">
        <v>0</v>
      </c>
      <c r="L100" s="54">
        <v>0</v>
      </c>
      <c r="M100" s="54">
        <v>0</v>
      </c>
    </row>
    <row r="101" spans="1:13" ht="42.75" customHeight="1" x14ac:dyDescent="0.25">
      <c r="A101" s="241"/>
      <c r="B101" s="241"/>
      <c r="C101" s="241"/>
      <c r="D101" s="126" t="s">
        <v>79</v>
      </c>
      <c r="E101" s="54">
        <v>0</v>
      </c>
      <c r="F101" s="54">
        <v>0</v>
      </c>
      <c r="G101" s="54">
        <v>0</v>
      </c>
      <c r="H101" s="54">
        <v>0</v>
      </c>
      <c r="I101" s="54">
        <v>0</v>
      </c>
      <c r="J101" s="54">
        <v>0</v>
      </c>
      <c r="K101" s="54">
        <v>0</v>
      </c>
      <c r="L101" s="54">
        <v>0</v>
      </c>
      <c r="M101" s="54">
        <v>0</v>
      </c>
    </row>
    <row r="102" spans="1:13" ht="56.25" customHeight="1" x14ac:dyDescent="0.25">
      <c r="A102" s="242"/>
      <c r="B102" s="242"/>
      <c r="C102" s="242"/>
      <c r="D102" s="126" t="s">
        <v>80</v>
      </c>
      <c r="E102" s="54">
        <v>0</v>
      </c>
      <c r="F102" s="54">
        <v>0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54">
        <v>0</v>
      </c>
    </row>
    <row r="103" spans="1:13" ht="15.75" customHeight="1" x14ac:dyDescent="0.25">
      <c r="A103" s="240" t="s">
        <v>92</v>
      </c>
      <c r="B103" s="247" t="s">
        <v>234</v>
      </c>
      <c r="C103" s="250" t="s">
        <v>81</v>
      </c>
      <c r="D103" s="126" t="s">
        <v>74</v>
      </c>
      <c r="E103" s="54">
        <f t="shared" ref="E103:J103" si="29">SUM(E104:E106)</f>
        <v>0</v>
      </c>
      <c r="F103" s="54">
        <f t="shared" si="29"/>
        <v>0</v>
      </c>
      <c r="G103" s="54">
        <f t="shared" si="29"/>
        <v>0</v>
      </c>
      <c r="H103" s="54">
        <f t="shared" si="29"/>
        <v>0</v>
      </c>
      <c r="I103" s="54">
        <f t="shared" si="29"/>
        <v>0</v>
      </c>
      <c r="J103" s="54">
        <f t="shared" si="29"/>
        <v>0</v>
      </c>
      <c r="K103" s="54">
        <f>SUM(K104:K106)</f>
        <v>0</v>
      </c>
      <c r="L103" s="54">
        <f>SUM(L104:L106)</f>
        <v>0</v>
      </c>
      <c r="M103" s="54">
        <f>SUM(M104:M106)</f>
        <v>0</v>
      </c>
    </row>
    <row r="104" spans="1:13" ht="51" x14ac:dyDescent="0.25">
      <c r="A104" s="241"/>
      <c r="B104" s="248"/>
      <c r="C104" s="250"/>
      <c r="D104" s="126" t="s">
        <v>75</v>
      </c>
      <c r="E104" s="54">
        <f t="shared" ref="E104:M104" si="30">E105*4</f>
        <v>0</v>
      </c>
      <c r="F104" s="54">
        <f t="shared" si="30"/>
        <v>0</v>
      </c>
      <c r="G104" s="54">
        <f t="shared" si="30"/>
        <v>0</v>
      </c>
      <c r="H104" s="54">
        <f t="shared" si="30"/>
        <v>0</v>
      </c>
      <c r="I104" s="54">
        <f t="shared" si="30"/>
        <v>0</v>
      </c>
      <c r="J104" s="54">
        <f t="shared" si="30"/>
        <v>0</v>
      </c>
      <c r="K104" s="54">
        <f t="shared" si="30"/>
        <v>0</v>
      </c>
      <c r="L104" s="54">
        <f t="shared" si="30"/>
        <v>0</v>
      </c>
      <c r="M104" s="54">
        <f t="shared" si="30"/>
        <v>0</v>
      </c>
    </row>
    <row r="105" spans="1:13" ht="51" x14ac:dyDescent="0.25">
      <c r="A105" s="241"/>
      <c r="B105" s="248"/>
      <c r="C105" s="250"/>
      <c r="D105" s="126" t="s">
        <v>76</v>
      </c>
      <c r="E105" s="54">
        <f t="shared" ref="E105:M105" si="31">E106*1</f>
        <v>0</v>
      </c>
      <c r="F105" s="54">
        <f t="shared" si="31"/>
        <v>0</v>
      </c>
      <c r="G105" s="54">
        <f t="shared" si="31"/>
        <v>0</v>
      </c>
      <c r="H105" s="54">
        <f t="shared" si="31"/>
        <v>0</v>
      </c>
      <c r="I105" s="54">
        <f t="shared" si="31"/>
        <v>0</v>
      </c>
      <c r="J105" s="54">
        <f t="shared" si="31"/>
        <v>0</v>
      </c>
      <c r="K105" s="54">
        <f t="shared" si="31"/>
        <v>0</v>
      </c>
      <c r="L105" s="54">
        <f t="shared" si="31"/>
        <v>0</v>
      </c>
      <c r="M105" s="54">
        <f t="shared" si="31"/>
        <v>0</v>
      </c>
    </row>
    <row r="106" spans="1:13" ht="25.5" x14ac:dyDescent="0.25">
      <c r="A106" s="241"/>
      <c r="B106" s="248"/>
      <c r="C106" s="250"/>
      <c r="D106" s="126" t="s">
        <v>77</v>
      </c>
      <c r="E106" s="54">
        <v>0</v>
      </c>
      <c r="F106" s="54">
        <v>0</v>
      </c>
      <c r="G106" s="54">
        <v>0</v>
      </c>
      <c r="H106" s="54">
        <v>0</v>
      </c>
      <c r="I106" s="54">
        <v>0</v>
      </c>
      <c r="J106" s="54">
        <v>0</v>
      </c>
      <c r="K106" s="54">
        <v>0</v>
      </c>
      <c r="L106" s="54">
        <v>0</v>
      </c>
      <c r="M106" s="54">
        <v>0</v>
      </c>
    </row>
    <row r="107" spans="1:13" ht="38.25" x14ac:dyDescent="0.25">
      <c r="A107" s="241"/>
      <c r="B107" s="248"/>
      <c r="C107" s="250"/>
      <c r="D107" s="126" t="s">
        <v>78</v>
      </c>
      <c r="E107" s="54">
        <v>0</v>
      </c>
      <c r="F107" s="54">
        <v>0</v>
      </c>
      <c r="G107" s="54">
        <v>0</v>
      </c>
      <c r="H107" s="54">
        <v>0</v>
      </c>
      <c r="I107" s="54">
        <v>0</v>
      </c>
      <c r="J107" s="54">
        <v>0</v>
      </c>
      <c r="K107" s="54">
        <v>0</v>
      </c>
      <c r="L107" s="54">
        <v>0</v>
      </c>
      <c r="M107" s="54">
        <v>0</v>
      </c>
    </row>
    <row r="108" spans="1:13" ht="38.25" x14ac:dyDescent="0.25">
      <c r="A108" s="241"/>
      <c r="B108" s="248"/>
      <c r="C108" s="250"/>
      <c r="D108" s="126" t="s">
        <v>79</v>
      </c>
      <c r="E108" s="54">
        <v>0</v>
      </c>
      <c r="F108" s="54">
        <v>0</v>
      </c>
      <c r="G108" s="54">
        <v>0</v>
      </c>
      <c r="H108" s="54">
        <v>0</v>
      </c>
      <c r="I108" s="54">
        <v>0</v>
      </c>
      <c r="J108" s="54">
        <v>0</v>
      </c>
      <c r="K108" s="54">
        <v>0</v>
      </c>
      <c r="L108" s="54">
        <v>0</v>
      </c>
      <c r="M108" s="54">
        <v>0</v>
      </c>
    </row>
    <row r="109" spans="1:13" ht="18.75" customHeight="1" x14ac:dyDescent="0.25">
      <c r="A109" s="242"/>
      <c r="B109" s="249"/>
      <c r="C109" s="250"/>
      <c r="D109" s="126" t="s">
        <v>80</v>
      </c>
      <c r="E109" s="54">
        <v>0</v>
      </c>
      <c r="F109" s="54">
        <v>0</v>
      </c>
      <c r="G109" s="54">
        <v>0</v>
      </c>
      <c r="H109" s="54">
        <v>0</v>
      </c>
      <c r="I109" s="54">
        <v>0</v>
      </c>
      <c r="J109" s="54">
        <v>0</v>
      </c>
      <c r="K109" s="54">
        <v>0</v>
      </c>
      <c r="L109" s="54">
        <v>0</v>
      </c>
      <c r="M109" s="54">
        <v>0</v>
      </c>
    </row>
    <row r="110" spans="1:13" ht="18.75" customHeight="1" x14ac:dyDescent="0.25">
      <c r="A110" s="240" t="s">
        <v>94</v>
      </c>
      <c r="B110" s="240" t="s">
        <v>93</v>
      </c>
      <c r="C110" s="240" t="s">
        <v>249</v>
      </c>
      <c r="D110" s="126" t="s">
        <v>74</v>
      </c>
      <c r="E110" s="54">
        <f t="shared" ref="E110:J110" si="32">E111+E112+E113+E114+E115+E116</f>
        <v>0</v>
      </c>
      <c r="F110" s="54">
        <f t="shared" si="32"/>
        <v>1000</v>
      </c>
      <c r="G110" s="54">
        <f t="shared" si="32"/>
        <v>1200</v>
      </c>
      <c r="H110" s="54">
        <f t="shared" si="32"/>
        <v>1200</v>
      </c>
      <c r="I110" s="54">
        <f t="shared" si="32"/>
        <v>1200</v>
      </c>
      <c r="J110" s="54">
        <f t="shared" si="32"/>
        <v>1300</v>
      </c>
      <c r="K110" s="54">
        <f>K111+K112+K113+K114+K115+K116</f>
        <v>1631.81</v>
      </c>
      <c r="L110" s="52">
        <f>L111+L112+L113+L114+L115+L116</f>
        <v>1791.1320000000001</v>
      </c>
      <c r="M110" s="52">
        <f>M111+M112+M113+M114+M115+M116</f>
        <v>1905.402</v>
      </c>
    </row>
    <row r="111" spans="1:13" ht="51" x14ac:dyDescent="0.25">
      <c r="A111" s="241"/>
      <c r="B111" s="241"/>
      <c r="C111" s="241"/>
      <c r="D111" s="126" t="s">
        <v>75</v>
      </c>
      <c r="E111" s="54">
        <v>0</v>
      </c>
      <c r="F111" s="54">
        <v>0</v>
      </c>
      <c r="G111" s="54">
        <v>0</v>
      </c>
      <c r="H111" s="54">
        <v>0</v>
      </c>
      <c r="I111" s="54">
        <v>0</v>
      </c>
      <c r="J111" s="56">
        <v>0</v>
      </c>
      <c r="K111" s="56">
        <v>0</v>
      </c>
      <c r="L111" s="56">
        <v>0</v>
      </c>
      <c r="M111" s="56">
        <v>0</v>
      </c>
    </row>
    <row r="112" spans="1:13" ht="51" x14ac:dyDescent="0.25">
      <c r="A112" s="241"/>
      <c r="B112" s="241"/>
      <c r="C112" s="241"/>
      <c r="D112" s="126" t="s">
        <v>76</v>
      </c>
      <c r="E112" s="54">
        <v>0</v>
      </c>
      <c r="F112" s="54">
        <v>0</v>
      </c>
      <c r="G112" s="54">
        <v>0</v>
      </c>
      <c r="H112" s="54">
        <v>0</v>
      </c>
      <c r="I112" s="54">
        <v>0</v>
      </c>
      <c r="J112" s="56">
        <v>0</v>
      </c>
      <c r="K112" s="56">
        <v>0</v>
      </c>
      <c r="L112" s="56">
        <v>0</v>
      </c>
      <c r="M112" s="56">
        <v>0</v>
      </c>
    </row>
    <row r="113" spans="1:13" ht="25.5" x14ac:dyDescent="0.25">
      <c r="A113" s="241"/>
      <c r="B113" s="241"/>
      <c r="C113" s="241"/>
      <c r="D113" s="126" t="s">
        <v>77</v>
      </c>
      <c r="E113" s="54">
        <v>0</v>
      </c>
      <c r="F113" s="54">
        <v>1000</v>
      </c>
      <c r="G113" s="54">
        <v>1200</v>
      </c>
      <c r="H113" s="54">
        <v>1200</v>
      </c>
      <c r="I113" s="54">
        <v>1200</v>
      </c>
      <c r="J113" s="56">
        <v>1300</v>
      </c>
      <c r="K113" s="56">
        <v>1631.81</v>
      </c>
      <c r="L113" s="171">
        <v>1791.1320000000001</v>
      </c>
      <c r="M113" s="171">
        <v>1905.402</v>
      </c>
    </row>
    <row r="114" spans="1:13" ht="38.25" x14ac:dyDescent="0.25">
      <c r="A114" s="241"/>
      <c r="B114" s="241"/>
      <c r="C114" s="241"/>
      <c r="D114" s="126" t="s">
        <v>78</v>
      </c>
      <c r="E114" s="54">
        <v>0</v>
      </c>
      <c r="F114" s="54">
        <v>0</v>
      </c>
      <c r="G114" s="54">
        <v>0</v>
      </c>
      <c r="H114" s="54">
        <v>0</v>
      </c>
      <c r="I114" s="54">
        <v>0</v>
      </c>
      <c r="J114" s="56">
        <v>0</v>
      </c>
      <c r="K114" s="56">
        <v>0</v>
      </c>
      <c r="L114" s="56">
        <v>0</v>
      </c>
      <c r="M114" s="56">
        <v>0</v>
      </c>
    </row>
    <row r="115" spans="1:13" ht="38.25" x14ac:dyDescent="0.25">
      <c r="A115" s="241"/>
      <c r="B115" s="241"/>
      <c r="C115" s="241"/>
      <c r="D115" s="126" t="s">
        <v>79</v>
      </c>
      <c r="E115" s="54">
        <v>0</v>
      </c>
      <c r="F115" s="54">
        <v>0</v>
      </c>
      <c r="G115" s="54">
        <v>0</v>
      </c>
      <c r="H115" s="54">
        <v>0</v>
      </c>
      <c r="I115" s="54">
        <v>0</v>
      </c>
      <c r="J115" s="56">
        <v>0</v>
      </c>
      <c r="K115" s="56">
        <v>0</v>
      </c>
      <c r="L115" s="56">
        <v>0</v>
      </c>
      <c r="M115" s="56">
        <v>0</v>
      </c>
    </row>
    <row r="116" spans="1:13" ht="27.75" customHeight="1" x14ac:dyDescent="0.25">
      <c r="A116" s="242"/>
      <c r="B116" s="242"/>
      <c r="C116" s="242"/>
      <c r="D116" s="126" t="s">
        <v>80</v>
      </c>
      <c r="E116" s="54">
        <v>0</v>
      </c>
      <c r="F116" s="54">
        <v>0</v>
      </c>
      <c r="G116" s="54">
        <v>0</v>
      </c>
      <c r="H116" s="54">
        <v>0</v>
      </c>
      <c r="I116" s="54">
        <v>0</v>
      </c>
      <c r="J116" s="56">
        <v>0</v>
      </c>
      <c r="K116" s="56">
        <v>0</v>
      </c>
      <c r="L116" s="56">
        <v>0</v>
      </c>
      <c r="M116" s="56">
        <v>0</v>
      </c>
    </row>
    <row r="117" spans="1:13" ht="15.75" customHeight="1" x14ac:dyDescent="0.25">
      <c r="A117" s="240" t="s">
        <v>256</v>
      </c>
      <c r="B117" s="240" t="s">
        <v>232</v>
      </c>
      <c r="C117" s="240" t="s">
        <v>249</v>
      </c>
      <c r="D117" s="126" t="s">
        <v>74</v>
      </c>
      <c r="E117" s="54">
        <f>SUM(E118:E120)</f>
        <v>110</v>
      </c>
      <c r="F117" s="54">
        <f>SUM(F118:F120)</f>
        <v>0</v>
      </c>
      <c r="G117" s="54">
        <f>SUM(G118:G120)</f>
        <v>0</v>
      </c>
      <c r="H117" s="54">
        <f>SUM(H118:H120)</f>
        <v>0</v>
      </c>
      <c r="I117" s="54">
        <f>SUM(I118:I120)</f>
        <v>0</v>
      </c>
      <c r="J117" s="56">
        <v>0</v>
      </c>
      <c r="K117" s="56">
        <v>0</v>
      </c>
      <c r="L117" s="56">
        <v>0</v>
      </c>
      <c r="M117" s="56">
        <v>0</v>
      </c>
    </row>
    <row r="118" spans="1:13" ht="51" x14ac:dyDescent="0.25">
      <c r="A118" s="241"/>
      <c r="B118" s="241"/>
      <c r="C118" s="241"/>
      <c r="D118" s="126" t="s">
        <v>75</v>
      </c>
      <c r="E118" s="54">
        <f>E119*4</f>
        <v>0</v>
      </c>
      <c r="F118" s="54">
        <f>F119*4</f>
        <v>0</v>
      </c>
      <c r="G118" s="54">
        <f>G119*4</f>
        <v>0</v>
      </c>
      <c r="H118" s="54">
        <f>H119*4</f>
        <v>0</v>
      </c>
      <c r="I118" s="54">
        <f>I119*4</f>
        <v>0</v>
      </c>
      <c r="J118" s="56">
        <v>0</v>
      </c>
      <c r="K118" s="56">
        <v>0</v>
      </c>
      <c r="L118" s="56">
        <v>0</v>
      </c>
      <c r="M118" s="56">
        <v>0</v>
      </c>
    </row>
    <row r="119" spans="1:13" ht="51" x14ac:dyDescent="0.25">
      <c r="A119" s="241"/>
      <c r="B119" s="241"/>
      <c r="C119" s="241"/>
      <c r="D119" s="126" t="s">
        <v>76</v>
      </c>
      <c r="E119" s="54">
        <v>0</v>
      </c>
      <c r="F119" s="54">
        <v>0</v>
      </c>
      <c r="G119" s="54">
        <v>0</v>
      </c>
      <c r="H119" s="54">
        <v>0</v>
      </c>
      <c r="I119" s="54">
        <v>0</v>
      </c>
      <c r="J119" s="56">
        <v>0</v>
      </c>
      <c r="K119" s="56">
        <v>0</v>
      </c>
      <c r="L119" s="56">
        <v>0</v>
      </c>
      <c r="M119" s="56">
        <v>0</v>
      </c>
    </row>
    <row r="120" spans="1:13" ht="25.5" x14ac:dyDescent="0.25">
      <c r="A120" s="241"/>
      <c r="B120" s="241"/>
      <c r="C120" s="241"/>
      <c r="D120" s="126" t="s">
        <v>77</v>
      </c>
      <c r="E120" s="54">
        <v>110</v>
      </c>
      <c r="F120" s="54">
        <v>0</v>
      </c>
      <c r="G120" s="54">
        <v>0</v>
      </c>
      <c r="H120" s="54">
        <v>0</v>
      </c>
      <c r="I120" s="54">
        <v>0</v>
      </c>
      <c r="J120" s="56">
        <v>0</v>
      </c>
      <c r="K120" s="56">
        <v>0</v>
      </c>
      <c r="L120" s="56">
        <v>0</v>
      </c>
      <c r="M120" s="56">
        <v>0</v>
      </c>
    </row>
    <row r="121" spans="1:13" ht="38.25" x14ac:dyDescent="0.25">
      <c r="A121" s="241"/>
      <c r="B121" s="241"/>
      <c r="C121" s="241"/>
      <c r="D121" s="126" t="s">
        <v>78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  <c r="J121" s="56">
        <v>0</v>
      </c>
      <c r="K121" s="56">
        <v>0</v>
      </c>
      <c r="L121" s="56">
        <v>0</v>
      </c>
      <c r="M121" s="56">
        <v>0</v>
      </c>
    </row>
    <row r="122" spans="1:13" ht="38.25" x14ac:dyDescent="0.25">
      <c r="A122" s="241"/>
      <c r="B122" s="241"/>
      <c r="C122" s="241"/>
      <c r="D122" s="126" t="s">
        <v>79</v>
      </c>
      <c r="E122" s="54">
        <v>0</v>
      </c>
      <c r="F122" s="54">
        <v>0</v>
      </c>
      <c r="G122" s="54">
        <v>0</v>
      </c>
      <c r="H122" s="54">
        <v>0</v>
      </c>
      <c r="I122" s="54">
        <v>0</v>
      </c>
      <c r="J122" s="56">
        <v>0</v>
      </c>
      <c r="K122" s="56">
        <v>0</v>
      </c>
      <c r="L122" s="56">
        <v>0</v>
      </c>
      <c r="M122" s="56">
        <v>0</v>
      </c>
    </row>
    <row r="123" spans="1:13" ht="31.5" customHeight="1" x14ac:dyDescent="0.25">
      <c r="A123" s="242"/>
      <c r="B123" s="242"/>
      <c r="C123" s="242"/>
      <c r="D123" s="126" t="s">
        <v>80</v>
      </c>
      <c r="E123" s="54">
        <v>0</v>
      </c>
      <c r="F123" s="54">
        <v>0</v>
      </c>
      <c r="G123" s="54">
        <v>0</v>
      </c>
      <c r="H123" s="54">
        <v>0</v>
      </c>
      <c r="I123" s="54">
        <v>0</v>
      </c>
      <c r="J123" s="56">
        <v>0</v>
      </c>
      <c r="K123" s="56">
        <v>0</v>
      </c>
      <c r="L123" s="56">
        <v>0</v>
      </c>
      <c r="M123" s="56">
        <v>0</v>
      </c>
    </row>
    <row r="124" spans="1:13" ht="15.75" customHeight="1" x14ac:dyDescent="0.25">
      <c r="A124" s="240" t="s">
        <v>95</v>
      </c>
      <c r="B124" s="240" t="s">
        <v>96</v>
      </c>
      <c r="C124" s="240" t="s">
        <v>249</v>
      </c>
      <c r="D124" s="126" t="s">
        <v>74</v>
      </c>
      <c r="E124" s="54">
        <f t="shared" ref="E124:L124" si="33">SUM(E125:E127)</f>
        <v>20</v>
      </c>
      <c r="F124" s="54">
        <f t="shared" si="33"/>
        <v>0</v>
      </c>
      <c r="G124" s="54">
        <f t="shared" si="33"/>
        <v>0</v>
      </c>
      <c r="H124" s="54">
        <f t="shared" si="33"/>
        <v>0</v>
      </c>
      <c r="I124" s="54">
        <f t="shared" si="33"/>
        <v>300</v>
      </c>
      <c r="J124" s="54">
        <f t="shared" si="33"/>
        <v>0</v>
      </c>
      <c r="K124" s="52">
        <f t="shared" si="33"/>
        <v>63.034999999999997</v>
      </c>
      <c r="L124" s="54">
        <f t="shared" si="33"/>
        <v>200</v>
      </c>
      <c r="M124" s="54">
        <f t="shared" ref="M124" si="34">SUM(M125:M127)</f>
        <v>200</v>
      </c>
    </row>
    <row r="125" spans="1:13" ht="51" x14ac:dyDescent="0.25">
      <c r="A125" s="241"/>
      <c r="B125" s="241"/>
      <c r="C125" s="241"/>
      <c r="D125" s="126" t="s">
        <v>75</v>
      </c>
      <c r="E125" s="54">
        <f>E126*4</f>
        <v>0</v>
      </c>
      <c r="F125" s="54">
        <f>F126*4</f>
        <v>0</v>
      </c>
      <c r="G125" s="54">
        <f>G126*4</f>
        <v>0</v>
      </c>
      <c r="H125" s="54">
        <f>H126*4</f>
        <v>0</v>
      </c>
      <c r="I125" s="54">
        <f>I126*4</f>
        <v>0</v>
      </c>
      <c r="J125" s="56">
        <v>0</v>
      </c>
      <c r="K125" s="56">
        <v>0</v>
      </c>
      <c r="L125" s="56">
        <v>0</v>
      </c>
      <c r="M125" s="56">
        <v>0</v>
      </c>
    </row>
    <row r="126" spans="1:13" ht="51" x14ac:dyDescent="0.25">
      <c r="A126" s="241"/>
      <c r="B126" s="241"/>
      <c r="C126" s="241"/>
      <c r="D126" s="126" t="s">
        <v>76</v>
      </c>
      <c r="E126" s="54">
        <v>0</v>
      </c>
      <c r="F126" s="54">
        <v>0</v>
      </c>
      <c r="G126" s="54">
        <v>0</v>
      </c>
      <c r="H126" s="54">
        <v>0</v>
      </c>
      <c r="I126" s="54">
        <v>0</v>
      </c>
      <c r="J126" s="56">
        <v>0</v>
      </c>
      <c r="K126" s="56">
        <v>0</v>
      </c>
      <c r="L126" s="56">
        <v>0</v>
      </c>
      <c r="M126" s="56">
        <v>0</v>
      </c>
    </row>
    <row r="127" spans="1:13" ht="25.5" x14ac:dyDescent="0.25">
      <c r="A127" s="241"/>
      <c r="B127" s="241"/>
      <c r="C127" s="241"/>
      <c r="D127" s="126" t="s">
        <v>97</v>
      </c>
      <c r="E127" s="54">
        <v>20</v>
      </c>
      <c r="F127" s="54">
        <v>0</v>
      </c>
      <c r="G127" s="54">
        <f>G134</f>
        <v>0</v>
      </c>
      <c r="H127" s="54">
        <v>0</v>
      </c>
      <c r="I127" s="54">
        <v>300</v>
      </c>
      <c r="J127" s="56">
        <f>J131</f>
        <v>0</v>
      </c>
      <c r="K127" s="171">
        <f t="shared" ref="K127:L127" si="35">K131</f>
        <v>63.034999999999997</v>
      </c>
      <c r="L127" s="56">
        <f t="shared" si="35"/>
        <v>200</v>
      </c>
      <c r="M127" s="56">
        <f t="shared" ref="M127" si="36">M131</f>
        <v>200</v>
      </c>
    </row>
    <row r="128" spans="1:13" ht="38.25" x14ac:dyDescent="0.25">
      <c r="A128" s="241"/>
      <c r="B128" s="241"/>
      <c r="C128" s="241"/>
      <c r="D128" s="126" t="s">
        <v>78</v>
      </c>
      <c r="E128" s="54">
        <v>0</v>
      </c>
      <c r="F128" s="54">
        <v>0</v>
      </c>
      <c r="G128" s="54">
        <v>0</v>
      </c>
      <c r="H128" s="54">
        <v>0</v>
      </c>
      <c r="I128" s="54">
        <v>0</v>
      </c>
      <c r="J128" s="56">
        <v>0</v>
      </c>
      <c r="K128" s="56">
        <v>0</v>
      </c>
      <c r="L128" s="56">
        <v>0</v>
      </c>
      <c r="M128" s="56">
        <v>0</v>
      </c>
    </row>
    <row r="129" spans="1:13" ht="38.25" x14ac:dyDescent="0.25">
      <c r="A129" s="241"/>
      <c r="B129" s="241"/>
      <c r="C129" s="241"/>
      <c r="D129" s="126" t="s">
        <v>79</v>
      </c>
      <c r="E129" s="54">
        <v>0</v>
      </c>
      <c r="F129" s="54">
        <v>0</v>
      </c>
      <c r="G129" s="54">
        <v>0</v>
      </c>
      <c r="H129" s="54">
        <v>0</v>
      </c>
      <c r="I129" s="54">
        <v>0</v>
      </c>
      <c r="J129" s="56">
        <v>0</v>
      </c>
      <c r="K129" s="56">
        <v>0</v>
      </c>
      <c r="L129" s="56">
        <v>0</v>
      </c>
      <c r="M129" s="56">
        <v>0</v>
      </c>
    </row>
    <row r="130" spans="1:13" ht="31.5" customHeight="1" x14ac:dyDescent="0.25">
      <c r="A130" s="242"/>
      <c r="B130" s="242"/>
      <c r="C130" s="242"/>
      <c r="D130" s="126" t="s">
        <v>80</v>
      </c>
      <c r="E130" s="54">
        <v>0</v>
      </c>
      <c r="F130" s="54">
        <v>0</v>
      </c>
      <c r="G130" s="54">
        <v>0</v>
      </c>
      <c r="H130" s="54">
        <v>0</v>
      </c>
      <c r="I130" s="54">
        <v>0</v>
      </c>
      <c r="J130" s="56">
        <v>0</v>
      </c>
      <c r="K130" s="56">
        <v>0</v>
      </c>
      <c r="L130" s="56">
        <v>0</v>
      </c>
      <c r="M130" s="56">
        <v>0</v>
      </c>
    </row>
    <row r="131" spans="1:13" ht="15.75" customHeight="1" x14ac:dyDescent="0.25">
      <c r="A131" s="237" t="s">
        <v>257</v>
      </c>
      <c r="B131" s="240" t="s">
        <v>235</v>
      </c>
      <c r="C131" s="240" t="s">
        <v>249</v>
      </c>
      <c r="D131" s="126" t="s">
        <v>74</v>
      </c>
      <c r="E131" s="54">
        <v>20</v>
      </c>
      <c r="F131" s="54">
        <v>0</v>
      </c>
      <c r="G131" s="54">
        <f>G134</f>
        <v>0</v>
      </c>
      <c r="H131" s="54">
        <v>0</v>
      </c>
      <c r="I131" s="54">
        <f>I134</f>
        <v>300</v>
      </c>
      <c r="J131" s="56">
        <f>J134</f>
        <v>0</v>
      </c>
      <c r="K131" s="171">
        <f>K134</f>
        <v>63.034999999999997</v>
      </c>
      <c r="L131" s="56">
        <f>L134</f>
        <v>200</v>
      </c>
      <c r="M131" s="56">
        <f>M134</f>
        <v>200</v>
      </c>
    </row>
    <row r="132" spans="1:13" ht="51" x14ac:dyDescent="0.25">
      <c r="A132" s="238"/>
      <c r="B132" s="241"/>
      <c r="C132" s="241"/>
      <c r="D132" s="126" t="s">
        <v>75</v>
      </c>
      <c r="E132" s="54">
        <v>0</v>
      </c>
      <c r="F132" s="54">
        <v>0</v>
      </c>
      <c r="G132" s="54">
        <v>0</v>
      </c>
      <c r="H132" s="54">
        <v>0</v>
      </c>
      <c r="I132" s="54">
        <v>0</v>
      </c>
      <c r="J132" s="56">
        <v>0</v>
      </c>
      <c r="K132" s="56">
        <v>0</v>
      </c>
      <c r="L132" s="56">
        <v>0</v>
      </c>
      <c r="M132" s="56">
        <v>0</v>
      </c>
    </row>
    <row r="133" spans="1:13" ht="51" x14ac:dyDescent="0.25">
      <c r="A133" s="238"/>
      <c r="B133" s="241"/>
      <c r="C133" s="241"/>
      <c r="D133" s="126" t="s">
        <v>76</v>
      </c>
      <c r="E133" s="54">
        <v>0</v>
      </c>
      <c r="F133" s="54">
        <v>0</v>
      </c>
      <c r="G133" s="54">
        <v>0</v>
      </c>
      <c r="H133" s="54">
        <v>0</v>
      </c>
      <c r="I133" s="54">
        <v>0</v>
      </c>
      <c r="J133" s="56">
        <v>0</v>
      </c>
      <c r="K133" s="56">
        <v>0</v>
      </c>
      <c r="L133" s="56">
        <v>0</v>
      </c>
      <c r="M133" s="56">
        <v>0</v>
      </c>
    </row>
    <row r="134" spans="1:13" ht="25.5" x14ac:dyDescent="0.25">
      <c r="A134" s="238"/>
      <c r="B134" s="241"/>
      <c r="C134" s="241"/>
      <c r="D134" s="126" t="s">
        <v>77</v>
      </c>
      <c r="E134" s="54">
        <v>20</v>
      </c>
      <c r="F134" s="54">
        <v>0</v>
      </c>
      <c r="G134" s="54">
        <v>0</v>
      </c>
      <c r="H134" s="54">
        <v>0</v>
      </c>
      <c r="I134" s="54">
        <v>300</v>
      </c>
      <c r="J134" s="56">
        <v>0</v>
      </c>
      <c r="K134" s="171">
        <v>63.034999999999997</v>
      </c>
      <c r="L134" s="56">
        <v>200</v>
      </c>
      <c r="M134" s="56">
        <v>200</v>
      </c>
    </row>
    <row r="135" spans="1:13" ht="38.25" x14ac:dyDescent="0.25">
      <c r="A135" s="238"/>
      <c r="B135" s="241"/>
      <c r="C135" s="241"/>
      <c r="D135" s="126" t="s">
        <v>78</v>
      </c>
      <c r="E135" s="54">
        <v>0</v>
      </c>
      <c r="F135" s="54">
        <v>0</v>
      </c>
      <c r="G135" s="54">
        <v>0</v>
      </c>
      <c r="H135" s="54">
        <v>0</v>
      </c>
      <c r="I135" s="54">
        <v>0</v>
      </c>
      <c r="J135" s="56">
        <v>0</v>
      </c>
      <c r="K135" s="56">
        <v>0</v>
      </c>
      <c r="L135" s="56">
        <v>0</v>
      </c>
      <c r="M135" s="56">
        <v>0</v>
      </c>
    </row>
    <row r="136" spans="1:13" ht="38.25" x14ac:dyDescent="0.25">
      <c r="A136" s="238"/>
      <c r="B136" s="241"/>
      <c r="C136" s="241"/>
      <c r="D136" s="126" t="s">
        <v>79</v>
      </c>
      <c r="E136" s="54">
        <v>0</v>
      </c>
      <c r="F136" s="54">
        <v>0</v>
      </c>
      <c r="G136" s="54">
        <v>0</v>
      </c>
      <c r="H136" s="54">
        <v>0</v>
      </c>
      <c r="I136" s="54">
        <v>0</v>
      </c>
      <c r="J136" s="56">
        <v>0</v>
      </c>
      <c r="K136" s="56">
        <v>0</v>
      </c>
      <c r="L136" s="56">
        <v>0</v>
      </c>
      <c r="M136" s="56">
        <v>0</v>
      </c>
    </row>
    <row r="137" spans="1:13" ht="25.5" x14ac:dyDescent="0.25">
      <c r="A137" s="239"/>
      <c r="B137" s="242"/>
      <c r="C137" s="242"/>
      <c r="D137" s="126" t="s">
        <v>80</v>
      </c>
      <c r="E137" s="54">
        <v>0</v>
      </c>
      <c r="F137" s="54">
        <v>0</v>
      </c>
      <c r="G137" s="54">
        <v>0</v>
      </c>
      <c r="H137" s="54">
        <v>0</v>
      </c>
      <c r="I137" s="54">
        <v>0</v>
      </c>
      <c r="J137" s="56">
        <v>0</v>
      </c>
      <c r="K137" s="56">
        <v>0</v>
      </c>
      <c r="L137" s="56">
        <v>0</v>
      </c>
      <c r="M137" s="56">
        <v>0</v>
      </c>
    </row>
    <row r="138" spans="1:13" ht="15.75" customHeight="1" x14ac:dyDescent="0.25">
      <c r="A138" s="237" t="s">
        <v>207</v>
      </c>
      <c r="B138" s="240" t="s">
        <v>248</v>
      </c>
      <c r="C138" s="240" t="s">
        <v>249</v>
      </c>
      <c r="D138" s="166" t="s">
        <v>74</v>
      </c>
      <c r="E138" s="54">
        <v>0</v>
      </c>
      <c r="F138" s="54">
        <v>0</v>
      </c>
      <c r="G138" s="54">
        <f>G141</f>
        <v>0</v>
      </c>
      <c r="H138" s="54">
        <v>0</v>
      </c>
      <c r="I138" s="54">
        <f>I141</f>
        <v>0</v>
      </c>
      <c r="J138" s="56">
        <f>J141</f>
        <v>0</v>
      </c>
      <c r="K138" s="171">
        <f>K141</f>
        <v>0</v>
      </c>
      <c r="L138" s="56">
        <f>L141</f>
        <v>0</v>
      </c>
      <c r="M138" s="56">
        <f>M141</f>
        <v>0</v>
      </c>
    </row>
    <row r="139" spans="1:13" ht="51" x14ac:dyDescent="0.25">
      <c r="A139" s="238"/>
      <c r="B139" s="241"/>
      <c r="C139" s="241"/>
      <c r="D139" s="166" t="s">
        <v>75</v>
      </c>
      <c r="E139" s="54">
        <v>0</v>
      </c>
      <c r="F139" s="54">
        <v>0</v>
      </c>
      <c r="G139" s="54">
        <v>0</v>
      </c>
      <c r="H139" s="54">
        <v>0</v>
      </c>
      <c r="I139" s="54">
        <v>0</v>
      </c>
      <c r="J139" s="56">
        <v>0</v>
      </c>
      <c r="K139" s="56">
        <v>0</v>
      </c>
      <c r="L139" s="56">
        <v>0</v>
      </c>
      <c r="M139" s="56">
        <v>0</v>
      </c>
    </row>
    <row r="140" spans="1:13" ht="51" x14ac:dyDescent="0.25">
      <c r="A140" s="238"/>
      <c r="B140" s="241"/>
      <c r="C140" s="241"/>
      <c r="D140" s="166" t="s">
        <v>76</v>
      </c>
      <c r="E140" s="54">
        <v>0</v>
      </c>
      <c r="F140" s="54">
        <v>0</v>
      </c>
      <c r="G140" s="54">
        <v>0</v>
      </c>
      <c r="H140" s="54">
        <v>0</v>
      </c>
      <c r="I140" s="54">
        <v>0</v>
      </c>
      <c r="J140" s="56">
        <v>0</v>
      </c>
      <c r="K140" s="56">
        <v>0</v>
      </c>
      <c r="L140" s="56">
        <v>0</v>
      </c>
      <c r="M140" s="56">
        <v>0</v>
      </c>
    </row>
    <row r="141" spans="1:13" ht="25.5" x14ac:dyDescent="0.25">
      <c r="A141" s="238"/>
      <c r="B141" s="241"/>
      <c r="C141" s="241"/>
      <c r="D141" s="166" t="s">
        <v>77</v>
      </c>
      <c r="E141" s="54">
        <v>0</v>
      </c>
      <c r="F141" s="54">
        <v>0</v>
      </c>
      <c r="G141" s="54">
        <v>0</v>
      </c>
      <c r="H141" s="54">
        <v>0</v>
      </c>
      <c r="I141" s="54">
        <v>0</v>
      </c>
      <c r="J141" s="56">
        <v>0</v>
      </c>
      <c r="K141" s="171">
        <v>0</v>
      </c>
      <c r="L141" s="56">
        <v>0</v>
      </c>
      <c r="M141" s="56">
        <v>0</v>
      </c>
    </row>
    <row r="142" spans="1:13" ht="38.25" x14ac:dyDescent="0.25">
      <c r="A142" s="238"/>
      <c r="B142" s="241"/>
      <c r="C142" s="241"/>
      <c r="D142" s="166" t="s">
        <v>78</v>
      </c>
      <c r="E142" s="54">
        <v>0</v>
      </c>
      <c r="F142" s="54">
        <v>0</v>
      </c>
      <c r="G142" s="54">
        <v>0</v>
      </c>
      <c r="H142" s="54">
        <v>0</v>
      </c>
      <c r="I142" s="54">
        <v>0</v>
      </c>
      <c r="J142" s="56">
        <v>0</v>
      </c>
      <c r="K142" s="56">
        <v>0</v>
      </c>
      <c r="L142" s="56">
        <v>0</v>
      </c>
      <c r="M142" s="56">
        <v>0</v>
      </c>
    </row>
    <row r="143" spans="1:13" ht="38.25" x14ac:dyDescent="0.25">
      <c r="A143" s="238"/>
      <c r="B143" s="241"/>
      <c r="C143" s="241"/>
      <c r="D143" s="166" t="s">
        <v>79</v>
      </c>
      <c r="E143" s="54">
        <v>0</v>
      </c>
      <c r="F143" s="54">
        <v>0</v>
      </c>
      <c r="G143" s="54">
        <v>0</v>
      </c>
      <c r="H143" s="54">
        <v>0</v>
      </c>
      <c r="I143" s="54">
        <v>0</v>
      </c>
      <c r="J143" s="56">
        <v>0</v>
      </c>
      <c r="K143" s="56">
        <v>0</v>
      </c>
      <c r="L143" s="56">
        <v>0</v>
      </c>
      <c r="M143" s="56">
        <v>0</v>
      </c>
    </row>
    <row r="144" spans="1:13" ht="25.5" x14ac:dyDescent="0.25">
      <c r="A144" s="239"/>
      <c r="B144" s="242"/>
      <c r="C144" s="242"/>
      <c r="D144" s="166" t="s">
        <v>80</v>
      </c>
      <c r="E144" s="54">
        <v>0</v>
      </c>
      <c r="F144" s="54">
        <v>0</v>
      </c>
      <c r="G144" s="54">
        <v>0</v>
      </c>
      <c r="H144" s="54">
        <v>0</v>
      </c>
      <c r="I144" s="54">
        <v>0</v>
      </c>
      <c r="J144" s="56">
        <v>0</v>
      </c>
      <c r="K144" s="56">
        <v>0</v>
      </c>
      <c r="L144" s="56">
        <v>0</v>
      </c>
      <c r="M144" s="56">
        <v>0</v>
      </c>
    </row>
    <row r="145" spans="1:13" x14ac:dyDescent="0.25">
      <c r="A145" s="176"/>
      <c r="B145" s="177"/>
      <c r="C145" s="177"/>
      <c r="D145" s="177"/>
      <c r="E145" s="178"/>
      <c r="F145" s="178"/>
      <c r="G145" s="178"/>
      <c r="H145" s="178"/>
      <c r="I145" s="178"/>
      <c r="J145" s="179"/>
      <c r="K145" s="179"/>
      <c r="L145" s="179"/>
      <c r="M145" s="179"/>
    </row>
    <row r="146" spans="1:13" ht="15.75" customHeight="1" x14ac:dyDescent="0.25">
      <c r="A146" s="57"/>
      <c r="B146" s="57"/>
      <c r="C146" s="57"/>
      <c r="D146" s="57"/>
      <c r="E146" s="57"/>
      <c r="F146" s="57"/>
      <c r="G146" s="57"/>
      <c r="H146" s="57"/>
      <c r="I146" s="57"/>
    </row>
    <row r="147" spans="1:13" ht="16.5" x14ac:dyDescent="0.25">
      <c r="A147" s="243" t="s">
        <v>243</v>
      </c>
      <c r="B147" s="244"/>
      <c r="C147" s="244"/>
      <c r="D147" s="244"/>
      <c r="E147" s="244"/>
      <c r="F147" s="244"/>
      <c r="G147" s="125"/>
      <c r="H147" s="125"/>
      <c r="I147" s="125"/>
      <c r="K147" s="209" t="s">
        <v>49</v>
      </c>
      <c r="L147" s="209"/>
      <c r="M147" s="209"/>
    </row>
    <row r="148" spans="1:13" ht="16.5" x14ac:dyDescent="0.25">
      <c r="A148" s="243"/>
      <c r="B148" s="243"/>
      <c r="C148" s="243"/>
      <c r="D148" s="243"/>
      <c r="E148" s="243"/>
      <c r="F148" s="243"/>
      <c r="G148" s="125"/>
      <c r="H148" s="125"/>
      <c r="I148" s="125"/>
    </row>
    <row r="149" spans="1:13" ht="16.5" x14ac:dyDescent="0.25">
      <c r="A149" s="243"/>
      <c r="B149" s="243"/>
      <c r="C149" s="243"/>
      <c r="D149" s="243"/>
      <c r="E149" s="243"/>
      <c r="F149" s="243"/>
      <c r="G149" s="245"/>
      <c r="H149" s="245"/>
      <c r="I149" s="245"/>
    </row>
    <row r="153" spans="1:13" ht="15.75" customHeight="1" x14ac:dyDescent="0.25"/>
    <row r="159" spans="1:13" ht="18.75" customHeight="1" x14ac:dyDescent="0.25"/>
    <row r="160" spans="1:13" ht="15.75" customHeight="1" x14ac:dyDescent="0.25"/>
    <row r="164" ht="28.5" customHeight="1" x14ac:dyDescent="0.25"/>
    <row r="167" ht="15.75" customHeight="1" x14ac:dyDescent="0.25"/>
    <row r="174" ht="15.75" customHeight="1" x14ac:dyDescent="0.25"/>
    <row r="181" ht="15.75" customHeight="1" x14ac:dyDescent="0.25"/>
    <row r="188" ht="18.75" customHeight="1" x14ac:dyDescent="0.25"/>
    <row r="193" ht="38.25" customHeight="1" x14ac:dyDescent="0.25"/>
    <row r="195" ht="15.75" customHeight="1" x14ac:dyDescent="0.25"/>
    <row r="199" ht="43.5" customHeight="1" x14ac:dyDescent="0.25"/>
    <row r="201" ht="90" customHeight="1" x14ac:dyDescent="0.25"/>
    <row r="202" ht="15.75" customHeight="1" x14ac:dyDescent="0.25"/>
    <row r="209" ht="18.75" customHeight="1" x14ac:dyDescent="0.25"/>
    <row r="223" ht="18" customHeight="1" x14ac:dyDescent="0.25"/>
    <row r="224" ht="15" customHeight="1" x14ac:dyDescent="0.25"/>
    <row r="225" spans="10:11" ht="13.5" customHeight="1" x14ac:dyDescent="0.25"/>
    <row r="226" spans="10:11" ht="14.25" customHeight="1" x14ac:dyDescent="0.25">
      <c r="J226" s="58"/>
      <c r="K226" s="58"/>
    </row>
  </sheetData>
  <mergeCells count="71">
    <mergeCell ref="A13:L13"/>
    <mergeCell ref="A14:L14"/>
    <mergeCell ref="J8:M11"/>
    <mergeCell ref="J7:M7"/>
    <mergeCell ref="A15:D15"/>
    <mergeCell ref="A16:A17"/>
    <mergeCell ref="B16:B17"/>
    <mergeCell ref="C16:C17"/>
    <mergeCell ref="D16:D17"/>
    <mergeCell ref="A19:A32"/>
    <mergeCell ref="B19:B32"/>
    <mergeCell ref="C19:C25"/>
    <mergeCell ref="C26:C32"/>
    <mergeCell ref="A40:A46"/>
    <mergeCell ref="B40:B46"/>
    <mergeCell ref="C40:C46"/>
    <mergeCell ref="A33:A39"/>
    <mergeCell ref="B33:B39"/>
    <mergeCell ref="C33:C39"/>
    <mergeCell ref="A47:A53"/>
    <mergeCell ref="B47:B53"/>
    <mergeCell ref="C47:C53"/>
    <mergeCell ref="A54:A60"/>
    <mergeCell ref="B54:B60"/>
    <mergeCell ref="C54:C60"/>
    <mergeCell ref="A61:A67"/>
    <mergeCell ref="B61:B67"/>
    <mergeCell ref="C61:C67"/>
    <mergeCell ref="A68:A74"/>
    <mergeCell ref="B68:B74"/>
    <mergeCell ref="C68:C74"/>
    <mergeCell ref="B96:B102"/>
    <mergeCell ref="C96:C102"/>
    <mergeCell ref="A75:A81"/>
    <mergeCell ref="B75:B81"/>
    <mergeCell ref="C75:C81"/>
    <mergeCell ref="A82:A88"/>
    <mergeCell ref="B82:B88"/>
    <mergeCell ref="C82:C88"/>
    <mergeCell ref="A148:F148"/>
    <mergeCell ref="A149:F149"/>
    <mergeCell ref="G149:I149"/>
    <mergeCell ref="E16:M16"/>
    <mergeCell ref="A124:A130"/>
    <mergeCell ref="B124:B130"/>
    <mergeCell ref="C124:C130"/>
    <mergeCell ref="A131:A137"/>
    <mergeCell ref="B131:B137"/>
    <mergeCell ref="C131:C137"/>
    <mergeCell ref="A103:A109"/>
    <mergeCell ref="B103:B109"/>
    <mergeCell ref="C103:C109"/>
    <mergeCell ref="A110:A116"/>
    <mergeCell ref="B110:B116"/>
    <mergeCell ref="C110:C116"/>
    <mergeCell ref="K147:M147"/>
    <mergeCell ref="A138:A144"/>
    <mergeCell ref="B138:B144"/>
    <mergeCell ref="C138:C144"/>
    <mergeCell ref="J1:M1"/>
    <mergeCell ref="J2:M2"/>
    <mergeCell ref="J3:M3"/>
    <mergeCell ref="J4:M4"/>
    <mergeCell ref="A147:F147"/>
    <mergeCell ref="A117:A123"/>
    <mergeCell ref="B117:B123"/>
    <mergeCell ref="C117:C123"/>
    <mergeCell ref="A89:A95"/>
    <mergeCell ref="B89:B95"/>
    <mergeCell ref="C89:C95"/>
    <mergeCell ref="A96:A102"/>
  </mergeCells>
  <pageMargins left="0.31496062992125984" right="0.31496062992125984" top="0.35433070866141736" bottom="0.35433070866141736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</vt:i4>
      </vt:variant>
    </vt:vector>
  </HeadingPairs>
  <TitlesOfParts>
    <vt:vector size="18" baseType="lpstr">
      <vt:lpstr>Приложение 1н</vt:lpstr>
      <vt:lpstr>прил1</vt:lpstr>
      <vt:lpstr>Приложение 3н</vt:lpstr>
      <vt:lpstr>Приложение 4н</vt:lpstr>
      <vt:lpstr>прил2</vt:lpstr>
      <vt:lpstr>прил3</vt:lpstr>
      <vt:lpstr>прил4</vt:lpstr>
      <vt:lpstr>прил5</vt:lpstr>
      <vt:lpstr>прил6</vt:lpstr>
      <vt:lpstr>прил7</vt:lpstr>
      <vt:lpstr>прил9</vt:lpstr>
      <vt:lpstr>прил10</vt:lpstr>
      <vt:lpstr>прил1!Область_печати</vt:lpstr>
      <vt:lpstr>прил2!Область_печати</vt:lpstr>
      <vt:lpstr>прил7!Область_печати</vt:lpstr>
      <vt:lpstr>'Приложение 1н'!Область_печати</vt:lpstr>
      <vt:lpstr>'Приложение 3н'!Область_печати</vt:lpstr>
      <vt:lpstr>'Приложение 4н'!Область_печати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Осипова Елена Владимировна</cp:lastModifiedBy>
  <cp:lastPrinted>2021-12-08T01:14:04Z</cp:lastPrinted>
  <dcterms:created xsi:type="dcterms:W3CDTF">2011-03-10T11:24:53Z</dcterms:created>
  <dcterms:modified xsi:type="dcterms:W3CDTF">2021-12-08T01:15:24Z</dcterms:modified>
</cp:coreProperties>
</file>