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0" windowWidth="15480" windowHeight="10365" activeTab="9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 7" sheetId="7" r:id="rId7"/>
    <sheet name="Приложение 8" sheetId="8" r:id="rId8"/>
    <sheet name="Приложение 9" sheetId="9" r:id="rId9"/>
    <sheet name="Приложение 12" sheetId="10" r:id="rId10"/>
  </sheets>
  <definedNames>
    <definedName name="_xlnm.Print_Area" localSheetId="1">'Приложение 2'!$A$1:$H$42</definedName>
    <definedName name="_xlnm.Print_Area" localSheetId="5">'Приложение 6'!$A$1:$L$39</definedName>
    <definedName name="_xlnm.Print_Area" localSheetId="7">'Приложение 8'!$A$1:$G$19</definedName>
  </definedNames>
  <calcPr fullCalcOnLoad="1"/>
</workbook>
</file>

<file path=xl/sharedStrings.xml><?xml version="1.0" encoding="utf-8"?>
<sst xmlns="http://schemas.openxmlformats.org/spreadsheetml/2006/main" count="740" uniqueCount="287">
  <si>
    <t>Муниципальная программа "Обеспечение доступным жильем жителей Дальнегорского городского округа" на 2015-2019 годы.</t>
  </si>
  <si>
    <t>Подпрограмма "Обеспечение жильем молодых семей Дальнегорского городского округа" на 2015-2019 годы.</t>
  </si>
  <si>
    <t>Подпрограмма "Переселение граждан из аварийного жилищного фонда в Дальнегорском городском округе" на 2015-2019 годы.</t>
  </si>
  <si>
    <t xml:space="preserve">Не будет решена жилищная проблема молодых семей.  </t>
  </si>
  <si>
    <t>Предоставлением молодым семьям социальных выплат обеспечит молодые семьи благоустроенным жильем экономкласса.</t>
  </si>
  <si>
    <t xml:space="preserve">Не будет решена в полном объеме и в   установленные сроки жилищная проблема граждан, проживающих в многоквартирных домах, требующих капитального ремонта. </t>
  </si>
  <si>
    <t>Приобретение благоустроенных жилых помещений за счёт средств государственной корпорации Фонда содействия реформированию жилищно-коммунального хозяйства, краевого бюджета, бюджета муниципального образования Дальнегорский городской округ.</t>
  </si>
  <si>
    <t>Переселение граждан из аварийных домов в благоустроенные жилые помещения.</t>
  </si>
  <si>
    <t>Снос аварийных домов.</t>
  </si>
  <si>
    <t>Подпрограмма "Обеспечение жильем молодых семей Дальнегорского городского округа".</t>
  </si>
  <si>
    <t>Признание молодых семей, имеющими достаточные доходы, для участия в подпрограмме.</t>
  </si>
  <si>
    <t>Признание молодых семей, проживающих и зарегистрированных на территории Дальнегорского городского округа, нуждающимися в жилых помещениях в порядке, установленном действующим законодательством Российской Федерации.</t>
  </si>
  <si>
    <t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подпрограммы.</t>
  </si>
  <si>
    <t>Отдел жизнеобеспечения администрации Дальнегорского городского округа,                                                                                                                           управление муниципального имущества администрации Дальнегорского городского округа,                                                                        отдел архитетуры и строительства администрации Дальнегорского городского округа.</t>
  </si>
  <si>
    <t>всего</t>
  </si>
  <si>
    <t>Оценка расходов
(тыс. руб.), годы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</si>
  <si>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</si>
  <si>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</si>
  <si>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</si>
  <si>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</si>
  <si>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</si>
  <si>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</si>
  <si>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</si>
  <si>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</si>
  <si>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</si>
  <si>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</si>
  <si>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</si>
  <si>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</si>
  <si>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</si>
  <si>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Наименование подпрограммы, мероприятия подпрограммы, отдельного мероприятия</t>
  </si>
  <si>
    <t>№ п/п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</si>
  <si>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</si>
  <si>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</si>
  <si>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Срок</t>
  </si>
  <si>
    <t>Ожидаемый непосредственный результат (краткое описание)</t>
  </si>
  <si>
    <t>Последствия нереализации муниципальной программы, подпрограммы, отдельного мероприятия</t>
  </si>
  <si>
    <t>1.</t>
  </si>
  <si>
    <t>2.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</si>
  <si>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</si>
  <si>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</si>
  <si>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</si>
  <si>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</si>
  <si>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</si>
  <si>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муниципальной программы</t>
  </si>
  <si>
    <t>Наименование подпрограммы, отдельного мероприятия</t>
  </si>
  <si>
    <t>срок</t>
  </si>
  <si>
    <t>С учетом дополнительных ресурсов</t>
  </si>
  <si>
    <t>Ответственный исполнитель, соисполнитель</t>
  </si>
  <si>
    <t>Объем финансирования (тыс. руб.)</t>
  </si>
  <si>
    <t>Мероприятия подпрограммы</t>
  </si>
  <si>
    <t>РзПр</t>
  </si>
  <si>
    <t>Единица измерения</t>
  </si>
  <si>
    <t xml:space="preserve">Целевой индикатор, показатель 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</si>
  <si>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</si>
  <si>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</si>
  <si>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</si>
  <si>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</si>
  <si>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</si>
  <si>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</si>
  <si>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Объем дополнительных ресурсов              (тыс. руб.)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</si>
  <si>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</si>
  <si>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</si>
  <si>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</si>
  <si>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План реализации муниципальной программы на очередной финансовый год и плановый период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</si>
  <si>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</si>
  <si>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</si>
  <si>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</si>
  <si>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</si>
  <si>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</si>
  <si>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№ 
п/п</t>
  </si>
  <si>
    <t>Оценка степени влияния выделения дополнительных объемов ресурсов на сроки и  непосредственные</t>
  </si>
  <si>
    <t>ожидаемые результаты реализации муниципальной программы</t>
  </si>
  <si>
    <t>Наименование муниципальной услуги (выполняемой работы), показателя объема услуги (выполнения работы)</t>
  </si>
  <si>
    <t>Связь подпрограммы,  отдельного мероприятия с показателями муниципальной программы</t>
  </si>
  <si>
    <t>Наименование  подпрограммы, отдельного мероприятия муниципальной программы</t>
  </si>
  <si>
    <t xml:space="preserve">Оценка степени влияния выделения дополнительных объемов ресурсов на целевые индикаторы, показатели 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</si>
  <si>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</si>
  <si>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</si>
  <si>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</si>
  <si>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</si>
  <si>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</si>
  <si>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</si>
  <si>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</si>
  <si>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 xml:space="preserve"> "Обеспечение доступным жильем жителей Дальнегорского городского округа" на 2015-2019 годы </t>
  </si>
  <si>
    <t>Сведения о целевых индикаторах, показателях муниципальной программы</t>
  </si>
  <si>
    <t>Муниципальная программа "Обеспечение доступным жильем жителей Дальнегорского городского округа" на 2015-2019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</si>
  <si>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</si>
  <si>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</si>
  <si>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</si>
  <si>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(2017)</t>
  </si>
  <si>
    <t>четвертый год планового периода (2017)</t>
  </si>
  <si>
    <t>третий год планового периода</t>
  </si>
  <si>
    <t>четвертый год планового периода</t>
  </si>
  <si>
    <t>1.1.</t>
  </si>
  <si>
    <t>1.2.</t>
  </si>
  <si>
    <t>"Обеспечение доступным жильем жителей Дальнегорского городского округа" на 2015-2019 годы</t>
  </si>
  <si>
    <t>Ответственный исполнитель</t>
  </si>
  <si>
    <t>Объем дополнительных ресурсов  тыс.руб.</t>
  </si>
  <si>
    <t>начало реализации муниципальной программы</t>
  </si>
  <si>
    <t>окончание реализации муниципальной программы</t>
  </si>
  <si>
    <t>Оценка применения мер государственного регулирования в сфере реализации муниципальной программы</t>
  </si>
  <si>
    <t>чел.</t>
  </si>
  <si>
    <t>Муниципальная программа "Обеспечение доступным жильем жителей Дальнегорского городского округа"</t>
  </si>
  <si>
    <t>очередной финансовый год              (2015)</t>
  </si>
  <si>
    <t>очередной финансовый  год                (2015)</t>
  </si>
  <si>
    <t>Третий год планового периода (2018)</t>
  </si>
  <si>
    <t>1.3.</t>
  </si>
  <si>
    <t>Ресурсное обеспечение реализации муниципальной программы за счет средств бюджета Дальнегорского городского округа</t>
  </si>
  <si>
    <t>Х</t>
  </si>
  <si>
    <t>Подпрограмма "Переселение градан из аварийного жилищного фонда в Дальнегорском городском округе"</t>
  </si>
  <si>
    <t>Расходы Дальнегорского городского округа, (тыс. руб.), годы</t>
  </si>
  <si>
    <t>(наименование программы)</t>
  </si>
  <si>
    <t>Не будет решена жилищная проблема жителей проживающих в аварийном жилищном фонде.</t>
  </si>
  <si>
    <t>Переселение граждан из аварийного жилищного фонда.</t>
  </si>
  <si>
    <t>Переселение граждан из аварийного жилищного фонда обеспечивает население благоустроенным жильем, отвечающим стандартам ценовой политики и экологичности.</t>
  </si>
  <si>
    <t>Проведение капитального ремонта многоквартирных домов создаст благоприятные условия для проживания граждан.</t>
  </si>
  <si>
    <t>Финансовая оценка результатотов применения мер госуларственного регулирования                                              (тыс. руб.), годы</t>
  </si>
  <si>
    <t>У ответственного исполнителя муниципальной программы отсутствуют подотчетные муниципальные бюджетные и автономные учреждения, вследствии чего муниципальной программой  не предусмотрено формирование муниципальных заданий.</t>
  </si>
  <si>
    <t>Ответственный исполнитель, соисполнитель/ГРБС* мероприятия, отдельного мероприятия</t>
  </si>
  <si>
    <t>Отдел жизнеобеспечения администрации Дальнегорского  городского округа.</t>
  </si>
  <si>
    <t>Отдел жизнеобеспечения администрации Дальнегорского городского округа.</t>
  </si>
  <si>
    <t xml:space="preserve">Мероприятия подпрограммы: </t>
  </si>
  <si>
    <t>Отдел жизнеобеспечения администрации Дальнегорского городского округа,                                                                                                                           управление муниципального имущества администрации Дальнегорского городского округа.</t>
  </si>
  <si>
    <t>Управление муниципального имущества администрации Дальнегорского городского округа.</t>
  </si>
  <si>
    <t>Выделение дополнительных объемов ресурсов не планируется</t>
  </si>
  <si>
    <t>первый год плано-вого периода        (2016)</t>
  </si>
  <si>
    <t>второй год плано-вого периода (2017)</t>
  </si>
  <si>
    <t>третий год плано-вого периода (2018)</t>
  </si>
  <si>
    <t>четвер-тый год плано-вого периода         (2019)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</si>
  <si>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отдел архитектуры и строительства администрации Дальнегорского городского округа.                                      </t>
  </si>
  <si>
    <t xml:space="preserve">Подпрограмма  "Обеспечение жильем молодых семей Дальнегорского городского округа" </t>
  </si>
  <si>
    <t>1.2.1.</t>
  </si>
  <si>
    <t>1.3.1.</t>
  </si>
  <si>
    <t>1.1.1.</t>
  </si>
  <si>
    <t>1.1.2.</t>
  </si>
  <si>
    <t>1.1.3.</t>
  </si>
  <si>
    <t>1.2.2.</t>
  </si>
  <si>
    <t>1.2.3.</t>
  </si>
  <si>
    <t>1.2.4.</t>
  </si>
  <si>
    <t xml:space="preserve">Отдел жизнеобеспечения администрации Дальнегорского городского округа,                                     </t>
  </si>
  <si>
    <t>Капитальный ремонт дома № 29 по ул. Набережная в г. Дальнегорске</t>
  </si>
  <si>
    <t>Капитальный ремонт дома № 29 по ул. Набережная г. Дальнегорск по решению суда от 19.11.2013                   № 2-1680/2013</t>
  </si>
  <si>
    <t>Четвертый год планового периода (2019)</t>
  </si>
  <si>
    <t>1.3.2.</t>
  </si>
  <si>
    <t>1.3.3.</t>
  </si>
  <si>
    <t>1.3.4.</t>
  </si>
  <si>
    <t>Замена электропроводки  по адресу: г. Дальнегорск, проспект 50 лет Октября, дом 36"  создаст благоприятные условия для проживания граждан.</t>
  </si>
  <si>
    <t>Обеспечение нуждающихся граждан  благоустроенным жильем, отвечающим стандартам ценовой политики и экологичности.</t>
  </si>
  <si>
    <t>Проведение капитального ремонта многоквартирного дома № 29 по ул. Набережной, г. Дальнегорска создаст благоприятные условия для проживания граждан.</t>
  </si>
  <si>
    <t>Подпрограммы</t>
  </si>
  <si>
    <t>964</t>
  </si>
  <si>
    <t>Предоставление социальных выплат молодым семьям.</t>
  </si>
  <si>
    <t>Ремонт жилых помещений муниципального жииного фонда</t>
  </si>
  <si>
    <t>Обеспечение жителей Дальнегорского городского округа благоустроенным жильем, отвечающим стандартам ценовой политики и экологичности.</t>
  </si>
  <si>
    <t xml:space="preserve">Отдельные Мероприятия программы: </t>
  </si>
  <si>
    <t>2016</t>
  </si>
  <si>
    <t>5.</t>
  </si>
  <si>
    <t>тыс.кв.м</t>
  </si>
  <si>
    <t>целевые индикаторы</t>
  </si>
  <si>
    <t>показатели</t>
  </si>
  <si>
    <t>Увеличение количества граждан переселенных из аварийных многоквартирных домов.</t>
  </si>
  <si>
    <t>Отдельное мероприятие "Ремонт электропроводки  в муниципальном общежитиии по адресу: г. Дальнегорск, проспект 50 лет Октября, дом 36"</t>
  </si>
  <si>
    <t>Обеспечение обязательными взносами на ремонт общего имущества в многоквартирных домах, включенных в региональную долгосрочную программу капитального ремонта общего имущества в многоквартирных домах, как собственника муниципального имущества.</t>
  </si>
  <si>
    <t>Ремонт жилых помещений муниципального жилищного фонда</t>
  </si>
  <si>
    <t>Отдельное мероприятие "Ремонт электропроводки муниципального общежития  по адресу: г. Дальнегорск, проспект 50 лет Октября, дом 36"</t>
  </si>
  <si>
    <t>Ремонт электропроводки в муниципальном общежитии по адресу Проспект 50 лет Октября, д. 36</t>
  </si>
  <si>
    <t>Увеличение общей площади жилых помещений, приобретенных молодыми семьями-участниками подпрограммы.</t>
  </si>
  <si>
    <t>Увеличение количества граждан, улучшивших жилищные условия</t>
  </si>
  <si>
    <t>увеличение площадей приобретенного жилья для улучшения жилищных условий</t>
  </si>
  <si>
    <t>тыс. м2</t>
  </si>
  <si>
    <t>Увеличение площади расселенного аварийного жилищного фонда</t>
  </si>
  <si>
    <t>нараст итог</t>
  </si>
  <si>
    <t>Проведние огнезащиты конструкций в муниципальном общежитии по адресу Проспект 50 лет октября д.36</t>
  </si>
  <si>
    <t>1.3.5.</t>
  </si>
  <si>
    <t>Проведние независимой экспертизы домов на предмет пригодности для проживания</t>
  </si>
  <si>
    <t>1.3.6.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</si>
  <si>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д. 36</t>
  </si>
  <si>
    <t>проверка</t>
  </si>
  <si>
    <t>ПРОВЕРКА</t>
  </si>
  <si>
    <t>Проведение огнезащиты конструкций в муниципальном общежитии по адресу Проспект 50 лет Октября д.36</t>
  </si>
  <si>
    <t>Проведение независимой экспертизы домов на предмет пригодности для проживания</t>
  </si>
  <si>
    <t>1.3.7.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</si>
  <si>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</si>
  <si>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Проведение мероприятия по огнезащите обеспечит противопожарную безопаность проживающих в общежитии</t>
  </si>
  <si>
    <t>Изготовление проектно-сметной документации позволит устанавить пожарную сигнализацию, чем обеспечит  противопожарную безопасность проживающим в общежитии</t>
  </si>
  <si>
    <t>Проверка</t>
  </si>
  <si>
    <t>Нарушение предписания по обеспечению противопожарной безопасности проживающих в общежитии.</t>
  </si>
  <si>
    <t>Обеспечение безопасных условий проживания населения ДГО</t>
  </si>
  <si>
    <t>Нарушение предписания прокуратуры по проведению независимой экспертизы</t>
  </si>
  <si>
    <t>Приложение № 1            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</si>
  <si>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 xml:space="preserve">Оформление Технических заключений для возможности признания помещения жилым помещением, жилого помещения непригодным для проживания и многоквартирного дома аварийным
и подлежащим сносу или реконструкции. 
</t>
  </si>
  <si>
    <t>Приложение № 3        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</si>
  <si>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4    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</si>
  <si>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6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</si>
  <si>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7   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</si>
  <si>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8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</si>
  <si>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9                                                                            к муниципальной программе "Обеспечение доступным жильем жителй Дальнегорского городского округа" на 2015-2019 годы</t>
  </si>
  <si>
    <t>Приложение № 2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</si>
  <si>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Приложение № 5                                                                                      к муниципальной программе "Обеспечение доступным жильем жителей Дальнегорского городского округа" на 2015-2019 годы</t>
  </si>
  <si>
    <t>Подпрограмма                     "Переселение граждан из аварийного жилищного фонда в Дальнегорском городском округе"</t>
  </si>
  <si>
    <r>
      <rPr>
        <sz val="12"/>
        <color indexed="8"/>
        <rFont val="Times New Roman"/>
        <family val="1"/>
      </rPr>
      <t>Отдел жизнеобеспечения администрации Дальнегорского городского округа</t>
    </r>
    <r>
      <rPr>
        <sz val="12"/>
        <rFont val="Times New Roman"/>
        <family val="1"/>
      </rPr>
      <t xml:space="preserve">                                     </t>
    </r>
  </si>
  <si>
    <t xml:space="preserve">Отдел жизнеобеспечения администрации Дальнегорского городского округа       </t>
  </si>
  <si>
    <t xml:space="preserve">Отдел жизнеобеспечения администрации Дальнегорского городского округа                                     </t>
  </si>
  <si>
    <t xml:space="preserve">Отдел жизнеобеспечения администрации Дальнегорского городского округа,                                                                                                                           управление муниципального имущества администрации Дальнегорского городского округа,                                                                        отдел архитетуры и строительства администрации Дальнегорского городского округа, </t>
  </si>
  <si>
    <t xml:space="preserve">Отдел жизнеобеспечения администрации Дальнегорского городского округа,                                                                         </t>
  </si>
  <si>
    <t xml:space="preserve">Отдел жизнеобеспечения администрации Дальнегорского городского округа,                           управление муниципального имущества администрации Дальнегорского городского округа.                                       </t>
  </si>
  <si>
    <t>Отдел жизнеобеспечения администрации Дальнегорского городского округа,                                                                                                                           управление муниципального имущества администрации Дальнегорского городского округа,                                                                        отдел архитетуры и строительства администрации Дальнегорского городского округа</t>
  </si>
  <si>
    <t>ПРИМЕЧАНИЕ: ЦИФРЫ ПО ПОДПРОГРАММЕ АВАРИЙНОГО ЖИЛЬЯ ВЗЯТЫ ПО ВСЕМУ АВАРИЙНОМУ ФОНДУ (ВСЕ ЭТАПЫ)</t>
  </si>
  <si>
    <t>ПЛОЩАДЬ РАССЕЛЯЕМАЯ И ПЛОЩАДЬ ПРИОБРЕТАЕМАЯ РАВНЫ, ФАКТИЧЕСКИ ПЛОЩАДЬ ПРИОБРЕТАЕМАЯ БОЛЬШЕ</t>
  </si>
  <si>
    <t>ПЛОЩАДИ РАССЕЛЯЕМОЙ !!!!</t>
  </si>
  <si>
    <t>Подпрограмма           "Проведение капитального ремонта многовартирных домов Дальнегорского городского округа" на 2015-2019 годы.</t>
  </si>
  <si>
    <t>Обеспечение обязательными взносами на ремонт общего имущества в многоквартирных домах, включенных в региональную долгосрочную программу капитального ремонта общего имущества в многоквартирных домах.</t>
  </si>
  <si>
    <t>1.0</t>
  </si>
  <si>
    <t>2.0</t>
  </si>
  <si>
    <t>3.0</t>
  </si>
  <si>
    <t>4.0</t>
  </si>
  <si>
    <t>5.0</t>
  </si>
  <si>
    <t>6.0</t>
  </si>
  <si>
    <t>7.0</t>
  </si>
  <si>
    <t xml:space="preserve">д.быть </t>
  </si>
  <si>
    <t>разница</t>
  </si>
  <si>
    <t>Подпрограмма "Проведение капитального ремонта многоквартирных домов Дальнегорского городского округа"</t>
  </si>
  <si>
    <t xml:space="preserve">Мероприятия программы: 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</si>
  <si>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д. 36</t>
  </si>
  <si>
    <t>Отдельные мероприятия программы</t>
  </si>
  <si>
    <t>8.0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</si>
  <si>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</si>
  <si>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1.3.8.</t>
  </si>
  <si>
    <t>2017</t>
  </si>
  <si>
    <t xml:space="preserve"> установка пожарной сигнализации, чем обеспечит  противопожарную безопасность проживающим в общежитии</t>
  </si>
  <si>
    <t xml:space="preserve">Увеличение доли отремонтированных многоквартирных домов  </t>
  </si>
  <si>
    <t>%</t>
  </si>
  <si>
    <t xml:space="preserve">Увеличение количества многоквартирных домов на территории Дальнегорского городского округа в которых проведен частичный капитальный ремонт </t>
  </si>
  <si>
    <t>ед</t>
  </si>
  <si>
    <t>964, 967</t>
  </si>
  <si>
    <t>Отдел жизнеобеспечения администрации Дальнегорского городского округа, Управление муниципального имущества администрации Дальнегорского городского округа.</t>
  </si>
  <si>
    <t xml:space="preserve"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                     </t>
  </si>
  <si>
    <t>Ремонт муниципального жилья  на териитории  Дальнегорского городского округа</t>
  </si>
  <si>
    <t>отдел жизнеобеспечения администрации Дальнегорского городского округа, Управление муниципального имущества администрации Дальнегорского городского округа.</t>
  </si>
  <si>
    <t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</t>
  </si>
  <si>
    <t xml:space="preserve"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                </t>
  </si>
  <si>
    <t>Не будет решена проблема граждан состоящих на учете в качестве  нуждающихся в улучшении жилищных условий.</t>
  </si>
  <si>
    <t>Подпрограмма "Проведение капитального ремонта многоквартирных домов Дальнегорского городского округа" 2015 год</t>
  </si>
  <si>
    <t xml:space="preserve">Отдел жизнеобеспечения администрации Дальнегорского городского округа                                                                                                                       </t>
  </si>
  <si>
    <t>Отдел жизнеобеспечения администрации Дальнегорского городского округа</t>
  </si>
  <si>
    <t>Мероприятия подпрограммы:</t>
  </si>
  <si>
    <t>Отдел жизнеобеспечения администрации Дальнегорского  городского округа</t>
  </si>
  <si>
    <t>Обеспечение обязательными взносами на ремонт общего имущества, как собственника муниципального имущества,  в многоквартирных домах, включенных в региональную долгосрочную программу капитального ремонта общего имущества в многоквартирных домах.</t>
  </si>
  <si>
    <t>Выполнение обязательств собственника по региональной программе капитального ремонта общего имущества в многоквартирных домах.</t>
  </si>
  <si>
    <t>Отдельные мероприятия программы:</t>
  </si>
  <si>
    <t>Подпрограмма " Проведение капитального ремонта многоквартирных домов Дальнегорского городского округа" на 2015-2019 годы.</t>
  </si>
  <si>
    <t>Ремонт муниципального жилья на территории Дальнегорского городского округа.</t>
  </si>
  <si>
    <t>Улучшение качества муниципального жилья с целью обеспечение нуждающихся граждан  благоустроенным жильем, отвечающим стандартам ценовой политики и экологичности.</t>
  </si>
  <si>
    <t>Ремонт электропроводки в муниципальном общежитии по адресу: г. Дальнегорск Проспект 50 лет Октября, д.36</t>
  </si>
  <si>
    <t>1.1.1.1.</t>
  </si>
  <si>
    <t>1.1.1.2.</t>
  </si>
  <si>
    <t>1.1.1.3.</t>
  </si>
  <si>
    <t>1.1.2.1.</t>
  </si>
  <si>
    <t>1.1.2.2.</t>
  </si>
  <si>
    <t>1.1.2.3.</t>
  </si>
  <si>
    <t>1.1.2.4.</t>
  </si>
  <si>
    <t>1.1.3.1.</t>
  </si>
  <si>
    <t>1.1.4.</t>
  </si>
  <si>
    <t>1.1.4.1.</t>
  </si>
  <si>
    <t>1.1.4.2.</t>
  </si>
  <si>
    <t>1.1.4.3.</t>
  </si>
  <si>
    <t>Улучшение качества муниципального жилья посредством ремонта (замены старой  электропроводки на новую) для обеспечение пожарной безопасности.</t>
  </si>
  <si>
    <t>Не будет решена проблема пожарной безопасности</t>
  </si>
  <si>
    <t>1.1.4.4.</t>
  </si>
  <si>
    <t>Капитальный ремонт дома № 29 по ул. Набережная г. Дальнегорска  по решению суда от 19.11.2013 № 2-1680/2013</t>
  </si>
  <si>
    <t xml:space="preserve">Улучшение качества проживания в МКД посредством проведения капитального ремонта дома № 29 по ул. Набережная г. Дальнегорска </t>
  </si>
  <si>
    <t xml:space="preserve">Не будет решена в полном объеме и в   установленные сроки жилищная проблема граждан, проживающих в доме № 29 по ул. Набережной, г. Дальнегорска,  требующего капитального ремонта. </t>
  </si>
  <si>
    <t>Проведение огнезащиты конструкций в муниципальном общежитии по адресу: г. Дальнегорск Проспект 50 лет Октября, 36.</t>
  </si>
  <si>
    <t>Обеспечение противопожарной безопаности проживающих в общежитии</t>
  </si>
  <si>
    <t>Получение независимой эксперизы на предмет пригодности домов для проживания.</t>
  </si>
  <si>
    <t>1.1.4.5.</t>
  </si>
  <si>
    <t>1.1.4.6.</t>
  </si>
  <si>
    <t>1.1.4.7.</t>
  </si>
  <si>
    <t>1.1.4.8.</t>
  </si>
  <si>
    <t>Изготовление проектно-сметной документации позволит устанавить пожарную сигнализацию, с целью обеспечения противопожарной безопасности проживающих в общежитии</t>
  </si>
  <si>
    <t>Установка  пожарной сигнализации с целью обеспеченния  противопожарной безопасности проживающих в общежитии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</si>
  <si>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округа.</t>
  </si>
  <si>
    <t>Подпрограмма "Переселение граждан из аварийного жилищного фонда в Дальнегорском городском округе"</t>
  </si>
  <si>
    <t>Реализация мероприятий муниципальной программы не требует дополнительного применения мер правового регулирования</t>
  </si>
  <si>
    <t>Формирование и предоставление списка молодых семей-участников подпрограммы "Обеспечение жильем молодых семей Дальнегорского городского округа" на 2015-2019 годы, изъявивших желание получить социальную выплату на приобретение (строительство) жилья экономкласса, в очередном финансовом году в Департамент по делам молодежи Приморского края на утверждение.</t>
  </si>
  <si>
    <t>Обеспечение обязательными взносами на ремонт общего имущества в многоквартирных домах, включенных в региональную долгосрочную программу капитального ремонта общего имущества в многоквартирных домах, как собственника муницпального имущества.</t>
  </si>
  <si>
    <t>Приложение № 13                                                         к муниципальной программе "Обеспечение доступным жильем жителй Дальнегорского городского округа" на 2015-2019 годы в редакции постановления от "26" 06 2017 г № 375-па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</si>
</sst>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  <numFmt numFmtId="171" formatCode="0.0000"/>
    <numFmt numFmtId="172" formatCode="[$-FC19]d\ mmmm\ yyyy\ &quot;г.&quot;"/>
    <numFmt numFmtId="173" formatCode="0.00000"/>
    <numFmt numFmtId="174" formatCode="0.000000"/>
    <numFmt numFmtId="175" formatCode="0.0000000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174" fontId="11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3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distributed"/>
      <protection locked="0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173" fontId="0" fillId="0" borderId="0" xfId="0" applyNumberForma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vertical="center"/>
    </xf>
    <xf numFmtId="173" fontId="53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vertical="top"/>
    </xf>
    <xf numFmtId="171" fontId="2" fillId="0" borderId="1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vertical="center" wrapText="1"/>
    </xf>
    <xf numFmtId="173" fontId="2" fillId="0" borderId="12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1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distributed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E8" sqref="E8:I8"/>
    </sheetView>
  </sheetViews>
  <sheetFormatPr defaultColWidth="9.00390625" defaultRowHeight="12.75" outlineLevelRow="1"/>
  <cols>
    <col min="1" max="1" width="6.125" style="25" customWidth="1"/>
    <col min="2" max="2" width="68.125" style="25" customWidth="1"/>
    <col min="3" max="3" width="11.375" style="25" customWidth="1"/>
    <col min="4" max="4" width="11.75390625" style="25" customWidth="1"/>
    <col min="5" max="5" width="9.00390625" style="25" customWidth="1"/>
    <col min="6" max="6" width="9.625" style="25" customWidth="1"/>
    <col min="7" max="7" width="8.875" style="25" customWidth="1"/>
    <col min="8" max="8" width="9.625" style="25" customWidth="1"/>
    <col min="9" max="9" width="16.75390625" style="25" customWidth="1"/>
    <col min="10" max="16384" width="9.125" style="25" customWidth="1"/>
  </cols>
  <sheetData>
    <row r="1" spans="5:9" ht="15.75">
      <c r="E1" s="142"/>
      <c r="F1" s="142"/>
      <c r="G1" s="142"/>
      <c r="H1" s="142"/>
      <c r="I1" s="142"/>
    </row>
    <row r="2" spans="4:9" ht="15.75" customHeight="1">
      <c r="D2" s="35"/>
      <c r="E2" s="139" t="s">
        <v>189</v>
      </c>
      <c r="F2" s="139"/>
      <c r="G2" s="139"/>
      <c r="H2" s="139"/>
      <c r="I2" s="139"/>
    </row>
    <row r="3" spans="4:9" ht="18.75" customHeight="1">
      <c r="D3" s="35"/>
      <c r="E3" s="139"/>
      <c r="F3" s="139"/>
      <c r="G3" s="139"/>
      <c r="H3" s="139"/>
      <c r="I3" s="139"/>
    </row>
    <row r="4" spans="4:9" ht="18.75" customHeight="1">
      <c r="D4" s="35"/>
      <c r="E4" s="139"/>
      <c r="F4" s="139"/>
      <c r="G4" s="139"/>
      <c r="H4" s="139"/>
      <c r="I4" s="139"/>
    </row>
    <row r="5" spans="4:10" ht="8.25" customHeight="1">
      <c r="D5" s="35"/>
      <c r="E5" s="139"/>
      <c r="F5" s="139"/>
      <c r="G5" s="139"/>
      <c r="H5" s="139"/>
      <c r="I5" s="139"/>
      <c r="J5" s="36"/>
    </row>
    <row r="6" spans="4:10" ht="9.75" customHeight="1">
      <c r="D6" s="35"/>
      <c r="E6" s="85"/>
      <c r="F6" s="85"/>
      <c r="G6" s="85"/>
      <c r="H6" s="85"/>
      <c r="I6" s="85"/>
      <c r="J6" s="36"/>
    </row>
    <row r="7" spans="4:10" ht="15.75" customHeight="1">
      <c r="D7" s="35"/>
      <c r="E7" s="37"/>
      <c r="F7" s="37"/>
      <c r="G7" s="37"/>
      <c r="H7" s="37"/>
      <c r="I7" s="37"/>
      <c r="J7" s="36"/>
    </row>
    <row r="8" spans="4:10" ht="15.75" customHeight="1">
      <c r="D8" s="35"/>
      <c r="E8" s="37"/>
      <c r="F8" s="37"/>
      <c r="G8" s="37"/>
      <c r="H8" s="37"/>
      <c r="I8" s="37"/>
      <c r="J8" s="36"/>
    </row>
    <row r="9" spans="4:10" ht="12" customHeight="1">
      <c r="D9" s="35"/>
      <c r="E9" s="96"/>
      <c r="F9" s="96"/>
      <c r="G9" s="96"/>
      <c r="H9" s="96"/>
      <c r="I9" s="96"/>
      <c r="J9" s="36"/>
    </row>
    <row r="10" spans="1:9" ht="15.75">
      <c r="A10" s="142" t="s">
        <v>84</v>
      </c>
      <c r="B10" s="142"/>
      <c r="C10" s="142"/>
      <c r="D10" s="142"/>
      <c r="E10" s="142"/>
      <c r="F10" s="142"/>
      <c r="G10" s="142"/>
      <c r="H10" s="142"/>
      <c r="I10" s="142"/>
    </row>
    <row r="11" spans="1:9" ht="15.75">
      <c r="A11" s="140" t="s">
        <v>83</v>
      </c>
      <c r="B11" s="140"/>
      <c r="C11" s="140"/>
      <c r="D11" s="140"/>
      <c r="E11" s="140"/>
      <c r="F11" s="140"/>
      <c r="G11" s="140"/>
      <c r="H11" s="140"/>
      <c r="I11" s="140"/>
    </row>
    <row r="12" spans="1:9" ht="15.75">
      <c r="A12" s="143" t="s">
        <v>31</v>
      </c>
      <c r="B12" s="143"/>
      <c r="C12" s="143"/>
      <c r="D12" s="143"/>
      <c r="E12" s="143"/>
      <c r="F12" s="143"/>
      <c r="G12" s="143"/>
      <c r="H12" s="143"/>
      <c r="I12" s="143"/>
    </row>
    <row r="13" ht="15.75" customHeight="1">
      <c r="J13" s="37"/>
    </row>
    <row r="14" spans="1:10" ht="27" customHeight="1">
      <c r="A14" s="141" t="s">
        <v>30</v>
      </c>
      <c r="B14" s="144" t="s">
        <v>52</v>
      </c>
      <c r="C14" s="144" t="s">
        <v>51</v>
      </c>
      <c r="D14" s="144"/>
      <c r="E14" s="144"/>
      <c r="F14" s="144"/>
      <c r="G14" s="144"/>
      <c r="H14" s="144"/>
      <c r="I14" s="144"/>
      <c r="J14" s="37"/>
    </row>
    <row r="15" spans="1:10" ht="15.75">
      <c r="A15" s="141"/>
      <c r="B15" s="144"/>
      <c r="C15" s="144"/>
      <c r="D15" s="27">
        <v>2014</v>
      </c>
      <c r="E15" s="27">
        <v>2015</v>
      </c>
      <c r="F15" s="27">
        <v>2016</v>
      </c>
      <c r="G15" s="27">
        <v>2017</v>
      </c>
      <c r="H15" s="27">
        <v>2018</v>
      </c>
      <c r="I15" s="27">
        <v>2019</v>
      </c>
      <c r="J15" s="37"/>
    </row>
    <row r="16" spans="1:10" ht="20.25" customHeight="1">
      <c r="A16" s="38">
        <v>1</v>
      </c>
      <c r="B16" s="38">
        <v>2</v>
      </c>
      <c r="C16" s="38">
        <v>3</v>
      </c>
      <c r="D16" s="38">
        <v>5</v>
      </c>
      <c r="E16" s="38">
        <v>6</v>
      </c>
      <c r="F16" s="38">
        <v>7</v>
      </c>
      <c r="G16" s="38">
        <v>8</v>
      </c>
      <c r="H16" s="38">
        <v>9</v>
      </c>
      <c r="I16" s="38">
        <v>10</v>
      </c>
      <c r="J16" s="37"/>
    </row>
    <row r="17" spans="1:10" ht="20.25" customHeight="1">
      <c r="A17" s="41"/>
      <c r="B17" s="133" t="s">
        <v>0</v>
      </c>
      <c r="C17" s="134"/>
      <c r="D17" s="134"/>
      <c r="E17" s="134"/>
      <c r="F17" s="134"/>
      <c r="G17" s="134"/>
      <c r="H17" s="134"/>
      <c r="I17" s="135"/>
      <c r="J17" s="37"/>
    </row>
    <row r="18" spans="1:10" ht="26.25" customHeight="1">
      <c r="A18" s="39"/>
      <c r="B18" s="133" t="s">
        <v>158</v>
      </c>
      <c r="C18" s="134"/>
      <c r="D18" s="134"/>
      <c r="E18" s="134"/>
      <c r="F18" s="134"/>
      <c r="G18" s="134"/>
      <c r="H18" s="134"/>
      <c r="I18" s="135"/>
      <c r="J18" s="37"/>
    </row>
    <row r="19" spans="1:10" ht="27" customHeight="1">
      <c r="A19" s="27" t="s">
        <v>36</v>
      </c>
      <c r="B19" s="32" t="s">
        <v>167</v>
      </c>
      <c r="C19" s="27" t="s">
        <v>101</v>
      </c>
      <c r="D19" s="27">
        <v>232</v>
      </c>
      <c r="E19" s="27">
        <v>321</v>
      </c>
      <c r="F19" s="27">
        <f>F24+F29</f>
        <v>366</v>
      </c>
      <c r="G19" s="27">
        <f>G24+G29</f>
        <v>394</v>
      </c>
      <c r="H19" s="27">
        <f>H24+H29</f>
        <v>414</v>
      </c>
      <c r="I19" s="27">
        <f>I24+I29</f>
        <v>434</v>
      </c>
      <c r="J19" s="37"/>
    </row>
    <row r="20" spans="1:10" ht="15.75">
      <c r="A20" s="136" t="s">
        <v>159</v>
      </c>
      <c r="B20" s="137"/>
      <c r="C20" s="137"/>
      <c r="D20" s="137"/>
      <c r="E20" s="137"/>
      <c r="F20" s="137"/>
      <c r="G20" s="137"/>
      <c r="H20" s="137"/>
      <c r="I20" s="138"/>
      <c r="J20" s="37"/>
    </row>
    <row r="21" spans="1:10" ht="33" customHeight="1">
      <c r="A21" s="27" t="s">
        <v>156</v>
      </c>
      <c r="B21" s="44" t="s">
        <v>168</v>
      </c>
      <c r="C21" s="27" t="s">
        <v>157</v>
      </c>
      <c r="D21" s="27">
        <v>3.76</v>
      </c>
      <c r="E21" s="27">
        <v>4.4</v>
      </c>
      <c r="F21" s="27">
        <f>F26+F31</f>
        <v>5.07</v>
      </c>
      <c r="G21" s="27">
        <f>G26+G31</f>
        <v>5.76</v>
      </c>
      <c r="H21" s="27">
        <f>H26+H31</f>
        <v>6.18</v>
      </c>
      <c r="I21" s="27">
        <f>I26+I31</f>
        <v>6.58</v>
      </c>
      <c r="J21" s="37"/>
    </row>
    <row r="22" spans="1:10" ht="18" customHeight="1">
      <c r="A22" s="41"/>
      <c r="B22" s="133" t="s">
        <v>2</v>
      </c>
      <c r="C22" s="134"/>
      <c r="D22" s="134"/>
      <c r="E22" s="134"/>
      <c r="F22" s="134"/>
      <c r="G22" s="134"/>
      <c r="H22" s="134"/>
      <c r="I22" s="135"/>
      <c r="J22" s="37"/>
    </row>
    <row r="23" spans="1:9" ht="15.75">
      <c r="A23" s="40"/>
      <c r="B23" s="133" t="s">
        <v>158</v>
      </c>
      <c r="C23" s="134"/>
      <c r="D23" s="134"/>
      <c r="E23" s="134"/>
      <c r="F23" s="134"/>
      <c r="G23" s="134"/>
      <c r="H23" s="134"/>
      <c r="I23" s="135"/>
    </row>
    <row r="24" spans="1:9" ht="29.25" customHeight="1">
      <c r="A24" s="27" t="s">
        <v>36</v>
      </c>
      <c r="B24" s="32" t="s">
        <v>160</v>
      </c>
      <c r="C24" s="27" t="s">
        <v>101</v>
      </c>
      <c r="D24" s="27">
        <v>232</v>
      </c>
      <c r="E24" s="27">
        <v>321</v>
      </c>
      <c r="F24" s="27">
        <f>359-11</f>
        <v>348</v>
      </c>
      <c r="G24" s="27">
        <v>359</v>
      </c>
      <c r="H24" s="27">
        <v>359</v>
      </c>
      <c r="I24" s="27">
        <v>359</v>
      </c>
    </row>
    <row r="25" spans="1:9" ht="15.75">
      <c r="A25" s="136" t="s">
        <v>159</v>
      </c>
      <c r="B25" s="137"/>
      <c r="C25" s="137"/>
      <c r="D25" s="137"/>
      <c r="E25" s="137"/>
      <c r="F25" s="137"/>
      <c r="G25" s="137"/>
      <c r="H25" s="137"/>
      <c r="I25" s="138"/>
    </row>
    <row r="26" spans="1:9" ht="21.75" customHeight="1">
      <c r="A26" s="27" t="s">
        <v>37</v>
      </c>
      <c r="B26" s="32" t="s">
        <v>170</v>
      </c>
      <c r="C26" s="27" t="s">
        <v>169</v>
      </c>
      <c r="D26" s="27">
        <v>3.76</v>
      </c>
      <c r="E26" s="27">
        <v>4.4</v>
      </c>
      <c r="F26" s="27">
        <f>5.04-0.34</f>
        <v>4.7</v>
      </c>
      <c r="G26" s="27">
        <v>5.04</v>
      </c>
      <c r="H26" s="27">
        <v>5.04</v>
      </c>
      <c r="I26" s="27">
        <v>5.04</v>
      </c>
    </row>
    <row r="27" spans="1:9" ht="21.75" customHeight="1">
      <c r="A27" s="41"/>
      <c r="B27" s="133" t="s">
        <v>1</v>
      </c>
      <c r="C27" s="134"/>
      <c r="D27" s="134"/>
      <c r="E27" s="134"/>
      <c r="F27" s="134"/>
      <c r="G27" s="134"/>
      <c r="H27" s="134"/>
      <c r="I27" s="135"/>
    </row>
    <row r="28" spans="1:9" ht="15.75">
      <c r="A28" s="133" t="s">
        <v>158</v>
      </c>
      <c r="B28" s="134"/>
      <c r="C28" s="134"/>
      <c r="D28" s="134"/>
      <c r="E28" s="134"/>
      <c r="F28" s="134"/>
      <c r="G28" s="134"/>
      <c r="H28" s="134"/>
      <c r="I28" s="135"/>
    </row>
    <row r="29" spans="1:9" ht="35.25" customHeight="1">
      <c r="A29" s="27" t="s">
        <v>36</v>
      </c>
      <c r="B29" s="32" t="s">
        <v>167</v>
      </c>
      <c r="C29" s="27" t="s">
        <v>101</v>
      </c>
      <c r="D29" s="27">
        <v>0</v>
      </c>
      <c r="E29" s="27">
        <v>0</v>
      </c>
      <c r="F29" s="27">
        <v>18</v>
      </c>
      <c r="G29" s="27">
        <v>35</v>
      </c>
      <c r="H29" s="27">
        <v>55</v>
      </c>
      <c r="I29" s="27">
        <v>75</v>
      </c>
    </row>
    <row r="30" spans="1:10" ht="15.75">
      <c r="A30" s="136" t="s">
        <v>159</v>
      </c>
      <c r="B30" s="137"/>
      <c r="C30" s="137"/>
      <c r="D30" s="137"/>
      <c r="E30" s="137"/>
      <c r="F30" s="137"/>
      <c r="G30" s="137"/>
      <c r="H30" s="137"/>
      <c r="I30" s="138"/>
      <c r="J30" s="37"/>
    </row>
    <row r="31" spans="1:9" ht="31.5">
      <c r="A31" s="27">
        <v>2</v>
      </c>
      <c r="B31" s="32" t="s">
        <v>166</v>
      </c>
      <c r="C31" s="27" t="s">
        <v>157</v>
      </c>
      <c r="D31" s="27">
        <v>0</v>
      </c>
      <c r="E31" s="27">
        <v>0</v>
      </c>
      <c r="F31" s="27">
        <v>0.37</v>
      </c>
      <c r="G31" s="27">
        <v>0.72</v>
      </c>
      <c r="H31" s="27">
        <v>1.14</v>
      </c>
      <c r="I31" s="27">
        <v>1.54</v>
      </c>
    </row>
    <row r="32" spans="2:9" ht="15.75">
      <c r="B32" s="132" t="s">
        <v>242</v>
      </c>
      <c r="C32" s="132"/>
      <c r="D32" s="132"/>
      <c r="E32" s="132"/>
      <c r="F32" s="132"/>
      <c r="G32" s="132"/>
      <c r="H32" s="132"/>
      <c r="I32" s="132"/>
    </row>
    <row r="33" spans="1:9" ht="15.75">
      <c r="A33" s="133" t="s">
        <v>158</v>
      </c>
      <c r="B33" s="134"/>
      <c r="C33" s="134"/>
      <c r="D33" s="134"/>
      <c r="E33" s="134"/>
      <c r="F33" s="134"/>
      <c r="G33" s="134"/>
      <c r="H33" s="134"/>
      <c r="I33" s="135"/>
    </row>
    <row r="34" ht="15.75" hidden="1" outlineLevel="1"/>
    <row r="35" ht="15.75" hidden="1" outlineLevel="1">
      <c r="B35" s="25" t="s">
        <v>207</v>
      </c>
    </row>
    <row r="36" ht="15.75" hidden="1" outlineLevel="1">
      <c r="B36" s="25" t="s">
        <v>208</v>
      </c>
    </row>
    <row r="37" ht="15.75" hidden="1" outlineLevel="1">
      <c r="B37" s="25" t="s">
        <v>209</v>
      </c>
    </row>
    <row r="38" ht="15.75" hidden="1" outlineLevel="1"/>
    <row r="39" spans="1:9" ht="15.75" collapsed="1">
      <c r="A39" s="25" t="s">
        <v>36</v>
      </c>
      <c r="B39" s="73" t="s">
        <v>230</v>
      </c>
      <c r="C39" s="73" t="s">
        <v>231</v>
      </c>
      <c r="D39" s="73">
        <v>0</v>
      </c>
      <c r="E39" s="73">
        <v>4.82</v>
      </c>
      <c r="F39" s="73"/>
      <c r="G39" s="73"/>
      <c r="H39" s="73"/>
      <c r="I39" s="73"/>
    </row>
    <row r="40" spans="1:9" ht="15.75">
      <c r="A40" s="136" t="s">
        <v>159</v>
      </c>
      <c r="B40" s="137"/>
      <c r="C40" s="137"/>
      <c r="D40" s="137"/>
      <c r="E40" s="137"/>
      <c r="F40" s="137"/>
      <c r="G40" s="137"/>
      <c r="H40" s="137"/>
      <c r="I40" s="138"/>
    </row>
    <row r="41" spans="1:9" ht="47.25">
      <c r="A41" s="25" t="s">
        <v>37</v>
      </c>
      <c r="B41" s="116" t="s">
        <v>232</v>
      </c>
      <c r="C41" s="73" t="s">
        <v>233</v>
      </c>
      <c r="D41" s="73">
        <v>0</v>
      </c>
      <c r="E41" s="73">
        <v>24</v>
      </c>
      <c r="F41" s="73"/>
      <c r="G41" s="73"/>
      <c r="H41" s="73"/>
      <c r="I41" s="73"/>
    </row>
  </sheetData>
  <sheetProtection/>
  <mergeCells count="21">
    <mergeCell ref="B23:I23"/>
    <mergeCell ref="A25:I25"/>
    <mergeCell ref="A28:I28"/>
    <mergeCell ref="B27:I27"/>
    <mergeCell ref="B22:I22"/>
    <mergeCell ref="E1:I1"/>
    <mergeCell ref="B14:B15"/>
    <mergeCell ref="D14:I14"/>
    <mergeCell ref="C14:C15"/>
    <mergeCell ref="B17:I17"/>
    <mergeCell ref="A20:I20"/>
    <mergeCell ref="B32:I32"/>
    <mergeCell ref="A33:I33"/>
    <mergeCell ref="A40:I40"/>
    <mergeCell ref="B18:I18"/>
    <mergeCell ref="E2:I5"/>
    <mergeCell ref="A11:I11"/>
    <mergeCell ref="A14:A15"/>
    <mergeCell ref="A10:I10"/>
    <mergeCell ref="A12:I12"/>
    <mergeCell ref="A30:I30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5" sqref="G5"/>
    </sheetView>
  </sheetViews>
  <sheetFormatPr defaultColWidth="9.00390625" defaultRowHeight="12.75" outlineLevelRow="1"/>
  <cols>
    <col min="1" max="1" width="7.875" style="25" customWidth="1"/>
    <col min="2" max="2" width="44.625" style="25" customWidth="1"/>
    <col min="3" max="3" width="31.25390625" style="25" customWidth="1"/>
    <col min="4" max="4" width="17.25390625" style="25" customWidth="1"/>
    <col min="5" max="5" width="16.00390625" style="25" customWidth="1"/>
    <col min="6" max="6" width="23.875" style="25" customWidth="1"/>
    <col min="7" max="7" width="15.75390625" style="25" customWidth="1"/>
    <col min="8" max="8" width="23.125" style="30" customWidth="1"/>
    <col min="9" max="16384" width="9.125" style="25" customWidth="1"/>
  </cols>
  <sheetData>
    <row r="1" spans="7:8" ht="15.75">
      <c r="G1" s="139" t="s">
        <v>286</v>
      </c>
      <c r="H1" s="139"/>
    </row>
    <row r="2" spans="7:8" ht="15.75">
      <c r="G2" s="139"/>
      <c r="H2" s="139"/>
    </row>
    <row r="3" spans="7:8" ht="15.75">
      <c r="G3" s="139"/>
      <c r="H3" s="139"/>
    </row>
    <row r="4" spans="7:8" ht="63" customHeight="1">
      <c r="G4" s="139"/>
      <c r="H4" s="139"/>
    </row>
    <row r="5" spans="7:8" ht="15.75">
      <c r="G5" s="65"/>
      <c r="H5" s="65"/>
    </row>
    <row r="6" spans="7:8" ht="15.75" customHeight="1">
      <c r="G6" s="65"/>
      <c r="H6" s="65"/>
    </row>
    <row r="8" spans="1:8" ht="15.75">
      <c r="A8" s="142" t="s">
        <v>63</v>
      </c>
      <c r="B8" s="142"/>
      <c r="C8" s="142"/>
      <c r="D8" s="142"/>
      <c r="E8" s="142"/>
      <c r="F8" s="142"/>
      <c r="G8" s="142"/>
      <c r="H8" s="142"/>
    </row>
    <row r="9" spans="1:8" ht="15.75">
      <c r="A9" s="152" t="s">
        <v>95</v>
      </c>
      <c r="B9" s="152"/>
      <c r="C9" s="152"/>
      <c r="D9" s="152"/>
      <c r="E9" s="152"/>
      <c r="F9" s="152"/>
      <c r="G9" s="152"/>
      <c r="H9" s="152"/>
    </row>
    <row r="10" spans="1:8" ht="15.75">
      <c r="A10" s="152" t="s">
        <v>31</v>
      </c>
      <c r="B10" s="152"/>
      <c r="C10" s="152"/>
      <c r="D10" s="152"/>
      <c r="E10" s="152"/>
      <c r="F10" s="152"/>
      <c r="G10" s="152"/>
      <c r="H10" s="152"/>
    </row>
    <row r="12" spans="1:8" ht="15.75">
      <c r="A12" s="190" t="s">
        <v>30</v>
      </c>
      <c r="B12" s="190" t="s">
        <v>32</v>
      </c>
      <c r="C12" s="190" t="s">
        <v>47</v>
      </c>
      <c r="D12" s="175" t="s">
        <v>33</v>
      </c>
      <c r="E12" s="175"/>
      <c r="F12" s="190" t="s">
        <v>34</v>
      </c>
      <c r="G12" s="190" t="s">
        <v>82</v>
      </c>
      <c r="H12" s="175" t="s">
        <v>48</v>
      </c>
    </row>
    <row r="13" spans="1:8" ht="94.5" customHeight="1">
      <c r="A13" s="190"/>
      <c r="B13" s="190"/>
      <c r="C13" s="190"/>
      <c r="D13" s="28" t="s">
        <v>65</v>
      </c>
      <c r="E13" s="28" t="s">
        <v>64</v>
      </c>
      <c r="F13" s="190"/>
      <c r="G13" s="190"/>
      <c r="H13" s="175"/>
    </row>
    <row r="14" spans="1:8" ht="15.7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</row>
    <row r="15" spans="1:8" ht="189" customHeight="1">
      <c r="A15" s="38"/>
      <c r="B15" s="67" t="s">
        <v>85</v>
      </c>
      <c r="C15" s="29" t="s">
        <v>203</v>
      </c>
      <c r="D15" s="27">
        <v>2015</v>
      </c>
      <c r="E15" s="27">
        <v>2019</v>
      </c>
      <c r="F15" s="68" t="s">
        <v>153</v>
      </c>
      <c r="G15" s="27">
        <v>964.967</v>
      </c>
      <c r="H15" s="53">
        <f>H16+H17+H18+H19</f>
        <v>82447.91399999999</v>
      </c>
    </row>
    <row r="16" spans="1:8" s="16" customFormat="1" ht="193.5" customHeight="1">
      <c r="A16" s="33" t="s">
        <v>93</v>
      </c>
      <c r="B16" s="32" t="s">
        <v>109</v>
      </c>
      <c r="C16" s="29" t="s">
        <v>13</v>
      </c>
      <c r="D16" s="27">
        <v>2015</v>
      </c>
      <c r="E16" s="27">
        <v>2019</v>
      </c>
      <c r="F16" s="27" t="s">
        <v>114</v>
      </c>
      <c r="G16" s="27">
        <v>964.967</v>
      </c>
      <c r="H16" s="56">
        <v>21854.3887</v>
      </c>
    </row>
    <row r="17" spans="1:8" s="16" customFormat="1" ht="110.25">
      <c r="A17" s="33" t="s">
        <v>94</v>
      </c>
      <c r="B17" s="28" t="s">
        <v>9</v>
      </c>
      <c r="C17" s="29" t="s">
        <v>204</v>
      </c>
      <c r="D17" s="27">
        <v>2016</v>
      </c>
      <c r="E17" s="27">
        <v>2019</v>
      </c>
      <c r="F17" s="27" t="s">
        <v>4</v>
      </c>
      <c r="G17" s="27">
        <v>964</v>
      </c>
      <c r="H17" s="56">
        <v>7914.081</v>
      </c>
    </row>
    <row r="18" spans="1:8" s="16" customFormat="1" ht="126">
      <c r="A18" s="33" t="s">
        <v>106</v>
      </c>
      <c r="B18" s="29" t="s">
        <v>221</v>
      </c>
      <c r="C18" s="28" t="s">
        <v>238</v>
      </c>
      <c r="D18" s="27">
        <v>2015</v>
      </c>
      <c r="E18" s="27">
        <v>2015</v>
      </c>
      <c r="F18" s="68" t="s">
        <v>115</v>
      </c>
      <c r="G18" s="27">
        <v>964.967</v>
      </c>
      <c r="H18" s="56">
        <v>8309.816</v>
      </c>
    </row>
    <row r="19" spans="1:10" s="19" customFormat="1" ht="15.75">
      <c r="A19" s="101" t="s">
        <v>106</v>
      </c>
      <c r="B19" s="34" t="s">
        <v>154</v>
      </c>
      <c r="C19" s="28"/>
      <c r="D19" s="27"/>
      <c r="E19" s="27"/>
      <c r="F19" s="27"/>
      <c r="G19" s="27"/>
      <c r="H19" s="55">
        <f>SUM(H20:H27)</f>
        <v>44369.62829999999</v>
      </c>
      <c r="J19" s="115"/>
    </row>
    <row r="20" spans="1:8" s="58" customFormat="1" ht="110.25">
      <c r="A20" s="17" t="s">
        <v>132</v>
      </c>
      <c r="B20" s="29" t="s">
        <v>162</v>
      </c>
      <c r="C20" s="28" t="s">
        <v>123</v>
      </c>
      <c r="D20" s="27">
        <v>2016</v>
      </c>
      <c r="E20" s="27">
        <v>2019</v>
      </c>
      <c r="F20" s="68" t="s">
        <v>115</v>
      </c>
      <c r="G20" s="27">
        <v>967</v>
      </c>
      <c r="H20" s="56">
        <v>28868.051</v>
      </c>
    </row>
    <row r="21" spans="1:8" s="62" customFormat="1" ht="115.5" customHeight="1">
      <c r="A21" s="17" t="s">
        <v>143</v>
      </c>
      <c r="B21" s="60" t="s">
        <v>163</v>
      </c>
      <c r="C21" s="28" t="s">
        <v>235</v>
      </c>
      <c r="D21" s="61">
        <v>2015</v>
      </c>
      <c r="E21" s="27">
        <v>2019</v>
      </c>
      <c r="F21" s="68" t="s">
        <v>147</v>
      </c>
      <c r="G21" s="27">
        <v>964.967</v>
      </c>
      <c r="H21" s="56">
        <v>9079.00032</v>
      </c>
    </row>
    <row r="22" spans="1:8" s="58" customFormat="1" ht="136.5" customHeight="1">
      <c r="A22" s="17" t="s">
        <v>144</v>
      </c>
      <c r="B22" s="68" t="s">
        <v>164</v>
      </c>
      <c r="C22" s="68" t="s">
        <v>119</v>
      </c>
      <c r="D22" s="27">
        <v>2015</v>
      </c>
      <c r="E22" s="27">
        <v>2015</v>
      </c>
      <c r="F22" s="68" t="s">
        <v>146</v>
      </c>
      <c r="G22" s="27">
        <v>964</v>
      </c>
      <c r="H22" s="56">
        <v>345.556</v>
      </c>
    </row>
    <row r="23" spans="1:8" s="62" customFormat="1" ht="141.75">
      <c r="A23" s="17" t="s">
        <v>145</v>
      </c>
      <c r="B23" s="60" t="s">
        <v>140</v>
      </c>
      <c r="C23" s="28" t="s">
        <v>120</v>
      </c>
      <c r="D23" s="63" t="s">
        <v>155</v>
      </c>
      <c r="E23" s="27">
        <v>2019</v>
      </c>
      <c r="F23" s="68" t="s">
        <v>148</v>
      </c>
      <c r="G23" s="27">
        <v>964</v>
      </c>
      <c r="H23" s="56">
        <v>3656.82098</v>
      </c>
    </row>
    <row r="24" spans="1:8" ht="110.25">
      <c r="A24" s="88" t="s">
        <v>173</v>
      </c>
      <c r="B24" s="89" t="s">
        <v>179</v>
      </c>
      <c r="C24" s="89" t="s">
        <v>120</v>
      </c>
      <c r="D24" s="91" t="s">
        <v>155</v>
      </c>
      <c r="E24" s="92">
        <v>2016</v>
      </c>
      <c r="F24" s="93" t="s">
        <v>183</v>
      </c>
      <c r="G24" s="92">
        <v>964</v>
      </c>
      <c r="H24" s="114">
        <v>85.2</v>
      </c>
    </row>
    <row r="25" spans="1:8" ht="209.25" customHeight="1">
      <c r="A25" s="88" t="s">
        <v>175</v>
      </c>
      <c r="B25" s="89" t="s">
        <v>180</v>
      </c>
      <c r="C25" s="89" t="s">
        <v>120</v>
      </c>
      <c r="D25" s="91" t="s">
        <v>155</v>
      </c>
      <c r="E25" s="92">
        <v>2019</v>
      </c>
      <c r="F25" s="112" t="s">
        <v>190</v>
      </c>
      <c r="G25" s="92">
        <v>964</v>
      </c>
      <c r="H25" s="114">
        <v>300</v>
      </c>
    </row>
    <row r="26" spans="1:8" ht="161.25" customHeight="1">
      <c r="A26" s="17" t="s">
        <v>181</v>
      </c>
      <c r="B26" s="28" t="s">
        <v>182</v>
      </c>
      <c r="C26" s="28" t="s">
        <v>120</v>
      </c>
      <c r="D26" s="63" t="s">
        <v>155</v>
      </c>
      <c r="E26" s="27">
        <v>2016</v>
      </c>
      <c r="F26" s="68" t="s">
        <v>184</v>
      </c>
      <c r="G26" s="27">
        <v>964</v>
      </c>
      <c r="H26" s="56">
        <v>35</v>
      </c>
    </row>
    <row r="27" spans="1:8" ht="92.25" customHeight="1">
      <c r="A27" s="69" t="s">
        <v>227</v>
      </c>
      <c r="B27" s="28" t="s">
        <v>226</v>
      </c>
      <c r="C27" s="28" t="s">
        <v>120</v>
      </c>
      <c r="D27" s="63" t="s">
        <v>228</v>
      </c>
      <c r="E27" s="27">
        <v>2017</v>
      </c>
      <c r="F27" s="68" t="s">
        <v>229</v>
      </c>
      <c r="G27" s="27">
        <v>964</v>
      </c>
      <c r="H27" s="17">
        <v>2000</v>
      </c>
    </row>
    <row r="28" spans="1:8" ht="15.75">
      <c r="A28" s="69"/>
      <c r="B28" s="72"/>
      <c r="C28" s="69"/>
      <c r="D28" s="69"/>
      <c r="E28" s="69"/>
      <c r="F28" s="69"/>
      <c r="G28" s="69"/>
      <c r="H28" s="66"/>
    </row>
    <row r="29" spans="1:8" ht="15.75" hidden="1" outlineLevel="1">
      <c r="A29" s="69"/>
      <c r="B29" s="72" t="s">
        <v>185</v>
      </c>
      <c r="C29" s="69"/>
      <c r="D29" s="69"/>
      <c r="E29" s="69"/>
      <c r="F29" s="69"/>
      <c r="G29" s="69"/>
      <c r="H29" s="94">
        <f>H16+H18+H19+H17</f>
        <v>82447.91399999999</v>
      </c>
    </row>
    <row r="30" spans="1:8" ht="15.75" hidden="1" outlineLevel="1">
      <c r="A30" s="69"/>
      <c r="B30" s="72"/>
      <c r="C30" s="69"/>
      <c r="D30" s="69"/>
      <c r="E30" s="69"/>
      <c r="F30" s="69"/>
      <c r="G30" s="69"/>
      <c r="H30" s="66"/>
    </row>
    <row r="31" spans="1:8" ht="15.75" collapsed="1">
      <c r="A31" s="69"/>
      <c r="B31" s="72"/>
      <c r="C31" s="69"/>
      <c r="D31" s="69"/>
      <c r="E31" s="69"/>
      <c r="F31" s="69"/>
      <c r="G31" s="69"/>
      <c r="H31" s="66"/>
    </row>
    <row r="32" spans="1:8" ht="15.75">
      <c r="A32" s="69"/>
      <c r="B32" s="72"/>
      <c r="C32" s="69"/>
      <c r="D32" s="69"/>
      <c r="E32" s="69"/>
      <c r="F32" s="69"/>
      <c r="G32" s="69"/>
      <c r="H32" s="66"/>
    </row>
    <row r="33" spans="1:6" ht="15.75">
      <c r="A33" s="69"/>
      <c r="B33" s="69"/>
      <c r="C33" s="69"/>
      <c r="D33" s="69"/>
      <c r="E33" s="69"/>
      <c r="F33" s="69"/>
    </row>
    <row r="34" spans="1:6" ht="15.75">
      <c r="A34" s="69"/>
      <c r="B34" s="69"/>
      <c r="C34" s="69"/>
      <c r="D34" s="69"/>
      <c r="E34" s="69"/>
      <c r="F34" s="69"/>
    </row>
    <row r="35" spans="1:6" ht="15.75">
      <c r="A35" s="69"/>
      <c r="B35" s="69"/>
      <c r="C35" s="69"/>
      <c r="D35" s="69"/>
      <c r="E35" s="69"/>
      <c r="F35" s="69"/>
    </row>
    <row r="36" spans="1:6" ht="15.75">
      <c r="A36" s="69"/>
      <c r="B36" s="69"/>
      <c r="C36" s="69"/>
      <c r="D36" s="69"/>
      <c r="E36" s="69"/>
      <c r="F36" s="69"/>
    </row>
    <row r="37" spans="1:6" ht="15.75">
      <c r="A37" s="69"/>
      <c r="B37" s="69"/>
      <c r="C37" s="69"/>
      <c r="D37" s="69"/>
      <c r="E37" s="69"/>
      <c r="F37" s="69"/>
    </row>
    <row r="38" spans="1:6" ht="15.75">
      <c r="A38" s="69"/>
      <c r="B38" s="69"/>
      <c r="C38" s="69"/>
      <c r="D38" s="69"/>
      <c r="E38" s="69"/>
      <c r="F38" s="69"/>
    </row>
    <row r="39" spans="1:6" ht="15.75">
      <c r="A39" s="69"/>
      <c r="B39" s="69"/>
      <c r="C39" s="69"/>
      <c r="D39" s="69"/>
      <c r="E39" s="69"/>
      <c r="F39" s="69"/>
    </row>
    <row r="40" spans="1:6" ht="15.75">
      <c r="A40" s="69"/>
      <c r="B40" s="69"/>
      <c r="C40" s="69"/>
      <c r="D40" s="69"/>
      <c r="E40" s="69"/>
      <c r="F40" s="69"/>
    </row>
  </sheetData>
  <sheetProtection/>
  <mergeCells count="11">
    <mergeCell ref="A12:A13"/>
    <mergeCell ref="B12:B13"/>
    <mergeCell ref="C12:C13"/>
    <mergeCell ref="D12:E12"/>
    <mergeCell ref="G1:H4"/>
    <mergeCell ref="F12:F13"/>
    <mergeCell ref="A8:H8"/>
    <mergeCell ref="A9:H9"/>
    <mergeCell ref="A10:H10"/>
    <mergeCell ref="H12:H13"/>
    <mergeCell ref="G12:G13"/>
  </mergeCells>
  <printOptions/>
  <pageMargins left="0" right="0" top="0" bottom="0" header="0.5905511811023623" footer="0.5905511811023623"/>
  <pageSetup fitToHeight="3" fitToWidth="1" horizontalDpi="600" verticalDpi="600" orientation="landscape" paperSize="9" scale="82" r:id="rId1"/>
  <headerFooter alignWithMargins="0">
    <oddHeader>&amp;C33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87" zoomScaleNormal="87" zoomScaleSheetLayoutView="87" workbookViewId="0" topLeftCell="A1">
      <selection activeCell="A10" sqref="A10:H10"/>
    </sheetView>
  </sheetViews>
  <sheetFormatPr defaultColWidth="11.75390625" defaultRowHeight="12.75"/>
  <cols>
    <col min="1" max="1" width="7.75390625" style="25" customWidth="1"/>
    <col min="2" max="3" width="52.625" style="25" customWidth="1"/>
    <col min="4" max="5" width="11.75390625" style="25" customWidth="1"/>
    <col min="6" max="6" width="30.00390625" style="25" customWidth="1"/>
    <col min="7" max="7" width="41.00390625" style="25" customWidth="1"/>
    <col min="8" max="8" width="27.25390625" style="25" customWidth="1"/>
    <col min="9" max="16384" width="11.75390625" style="25" customWidth="1"/>
  </cols>
  <sheetData>
    <row r="1" spans="5:8" ht="15.75">
      <c r="E1" s="30"/>
      <c r="H1" s="36"/>
    </row>
    <row r="2" spans="1:8" ht="12" customHeight="1">
      <c r="A2" s="110"/>
      <c r="B2" s="110"/>
      <c r="C2" s="110"/>
      <c r="D2" s="110"/>
      <c r="E2" s="110"/>
      <c r="F2" s="37"/>
      <c r="G2" s="139" t="s">
        <v>197</v>
      </c>
      <c r="H2" s="139"/>
    </row>
    <row r="3" spans="1:8" ht="18.75" customHeight="1">
      <c r="A3" s="110"/>
      <c r="B3" s="110"/>
      <c r="C3" s="110"/>
      <c r="D3" s="110"/>
      <c r="E3" s="110"/>
      <c r="F3" s="37"/>
      <c r="G3" s="139"/>
      <c r="H3" s="139"/>
    </row>
    <row r="4" spans="1:8" ht="18.75" customHeight="1">
      <c r="A4" s="110"/>
      <c r="B4" s="110"/>
      <c r="C4" s="110"/>
      <c r="D4" s="110"/>
      <c r="E4" s="110"/>
      <c r="F4" s="37"/>
      <c r="G4" s="139"/>
      <c r="H4" s="139"/>
    </row>
    <row r="5" spans="1:8" ht="15" customHeight="1">
      <c r="A5" s="110"/>
      <c r="B5" s="110"/>
      <c r="C5" s="110"/>
      <c r="D5" s="110"/>
      <c r="E5" s="110"/>
      <c r="F5" s="37"/>
      <c r="G5" s="139"/>
      <c r="H5" s="139"/>
    </row>
    <row r="6" spans="1:8" ht="15" customHeight="1">
      <c r="A6" s="110"/>
      <c r="B6" s="110"/>
      <c r="C6" s="110"/>
      <c r="D6" s="110"/>
      <c r="E6" s="110"/>
      <c r="F6" s="37"/>
      <c r="G6" s="85"/>
      <c r="H6" s="85"/>
    </row>
    <row r="7" spans="1:8" ht="12" customHeight="1">
      <c r="A7" s="110"/>
      <c r="B7" s="110"/>
      <c r="C7" s="110"/>
      <c r="D7" s="110"/>
      <c r="E7" s="110"/>
      <c r="F7" s="110"/>
      <c r="G7" s="37"/>
      <c r="H7" s="37"/>
    </row>
    <row r="8" spans="1:8" ht="16.5" customHeight="1">
      <c r="A8" s="110"/>
      <c r="B8" s="110"/>
      <c r="C8" s="110"/>
      <c r="D8" s="110"/>
      <c r="E8" s="110"/>
      <c r="F8" s="110"/>
      <c r="G8" s="37"/>
      <c r="H8" s="37"/>
    </row>
    <row r="9" spans="1:8" ht="12" customHeight="1">
      <c r="A9" s="110"/>
      <c r="B9" s="110"/>
      <c r="C9" s="110"/>
      <c r="D9" s="110"/>
      <c r="E9" s="110"/>
      <c r="F9" s="110"/>
      <c r="G9" s="96"/>
      <c r="H9" s="96"/>
    </row>
    <row r="10" spans="1:8" ht="19.5" customHeight="1">
      <c r="A10" s="151" t="s">
        <v>67</v>
      </c>
      <c r="B10" s="151"/>
      <c r="C10" s="151"/>
      <c r="D10" s="151"/>
      <c r="E10" s="151"/>
      <c r="F10" s="151"/>
      <c r="G10" s="151"/>
      <c r="H10" s="151"/>
    </row>
    <row r="11" spans="1:8" ht="12" customHeight="1">
      <c r="A11" s="152" t="s">
        <v>66</v>
      </c>
      <c r="B11" s="152"/>
      <c r="C11" s="152"/>
      <c r="D11" s="152"/>
      <c r="E11" s="152"/>
      <c r="F11" s="152"/>
      <c r="G11" s="152"/>
      <c r="H11" s="152"/>
    </row>
    <row r="12" spans="1:8" ht="15.75">
      <c r="A12" s="140" t="s">
        <v>83</v>
      </c>
      <c r="B12" s="140"/>
      <c r="C12" s="140"/>
      <c r="D12" s="140"/>
      <c r="E12" s="140"/>
      <c r="F12" s="140"/>
      <c r="G12" s="140"/>
      <c r="H12" s="140"/>
    </row>
    <row r="13" spans="1:8" ht="15.75">
      <c r="A13" s="152" t="s">
        <v>111</v>
      </c>
      <c r="B13" s="153"/>
      <c r="C13" s="153"/>
      <c r="D13" s="153"/>
      <c r="E13" s="153"/>
      <c r="F13" s="153"/>
      <c r="G13" s="153"/>
      <c r="H13" s="153"/>
    </row>
    <row r="14" ht="21" customHeight="1"/>
    <row r="15" spans="1:8" ht="15.75">
      <c r="A15" s="144" t="s">
        <v>30</v>
      </c>
      <c r="B15" s="144" t="s">
        <v>74</v>
      </c>
      <c r="C15" s="144" t="s">
        <v>28</v>
      </c>
      <c r="D15" s="145" t="s">
        <v>33</v>
      </c>
      <c r="E15" s="146"/>
      <c r="F15" s="146"/>
      <c r="G15" s="146"/>
      <c r="H15" s="147"/>
    </row>
    <row r="16" spans="1:8" ht="141.75">
      <c r="A16" s="144"/>
      <c r="B16" s="144"/>
      <c r="C16" s="144"/>
      <c r="D16" s="27" t="s">
        <v>54</v>
      </c>
      <c r="E16" s="27" t="s">
        <v>53</v>
      </c>
      <c r="F16" s="27" t="s">
        <v>55</v>
      </c>
      <c r="G16" s="27" t="s">
        <v>35</v>
      </c>
      <c r="H16" s="27" t="s">
        <v>73</v>
      </c>
    </row>
    <row r="17" spans="1:8" ht="15.75">
      <c r="A17" s="27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</row>
    <row r="18" spans="1:8" ht="21.75" customHeight="1">
      <c r="A18" s="145" t="s">
        <v>85</v>
      </c>
      <c r="B18" s="146"/>
      <c r="C18" s="146"/>
      <c r="D18" s="146"/>
      <c r="E18" s="146"/>
      <c r="F18" s="146"/>
      <c r="G18" s="146"/>
      <c r="H18" s="147"/>
    </row>
    <row r="19" spans="1:8" ht="21.75" customHeight="1">
      <c r="A19" s="27" t="s">
        <v>93</v>
      </c>
      <c r="B19" s="148" t="s">
        <v>149</v>
      </c>
      <c r="C19" s="149"/>
      <c r="D19" s="149"/>
      <c r="E19" s="149"/>
      <c r="F19" s="149"/>
      <c r="G19" s="149"/>
      <c r="H19" s="150"/>
    </row>
    <row r="20" spans="1:8" ht="175.5" customHeight="1">
      <c r="A20" s="128" t="s">
        <v>133</v>
      </c>
      <c r="B20" s="122" t="s">
        <v>282</v>
      </c>
      <c r="C20" s="100" t="s">
        <v>281</v>
      </c>
      <c r="D20" s="48">
        <v>2015</v>
      </c>
      <c r="E20" s="48">
        <v>2019</v>
      </c>
      <c r="F20" s="48" t="s">
        <v>113</v>
      </c>
      <c r="G20" s="48" t="s">
        <v>112</v>
      </c>
      <c r="H20" s="48" t="s">
        <v>114</v>
      </c>
    </row>
    <row r="21" spans="1:8" ht="24.75" customHeight="1">
      <c r="A21" s="84"/>
      <c r="B21" s="29" t="s">
        <v>245</v>
      </c>
      <c r="C21" s="29"/>
      <c r="D21" s="27"/>
      <c r="E21" s="27"/>
      <c r="F21" s="27"/>
      <c r="G21" s="27"/>
      <c r="H21" s="27"/>
    </row>
    <row r="22" spans="1:8" ht="77.25" customHeight="1">
      <c r="A22" s="84" t="s">
        <v>254</v>
      </c>
      <c r="B22" s="28" t="s">
        <v>6</v>
      </c>
      <c r="C22" s="29" t="s">
        <v>246</v>
      </c>
      <c r="D22" s="27"/>
      <c r="E22" s="27"/>
      <c r="F22" s="27"/>
      <c r="G22" s="27"/>
      <c r="H22" s="27"/>
    </row>
    <row r="23" spans="1:8" ht="44.25" customHeight="1">
      <c r="A23" s="84" t="s">
        <v>255</v>
      </c>
      <c r="B23" s="28" t="s">
        <v>7</v>
      </c>
      <c r="C23" s="29" t="s">
        <v>246</v>
      </c>
      <c r="D23" s="27"/>
      <c r="E23" s="27"/>
      <c r="F23" s="27"/>
      <c r="G23" s="27"/>
      <c r="H23" s="27"/>
    </row>
    <row r="24" spans="1:8" ht="39" customHeight="1">
      <c r="A24" s="84" t="s">
        <v>256</v>
      </c>
      <c r="B24" s="28" t="s">
        <v>8</v>
      </c>
      <c r="C24" s="29" t="s">
        <v>123</v>
      </c>
      <c r="D24" s="27"/>
      <c r="E24" s="27"/>
      <c r="F24" s="27"/>
      <c r="G24" s="27"/>
      <c r="H24" s="27"/>
    </row>
    <row r="25" spans="1:8" ht="83.25" customHeight="1">
      <c r="A25" s="128" t="s">
        <v>134</v>
      </c>
      <c r="B25" s="34" t="s">
        <v>130</v>
      </c>
      <c r="C25" s="100" t="s">
        <v>246</v>
      </c>
      <c r="D25" s="48">
        <v>2015</v>
      </c>
      <c r="E25" s="48">
        <v>2019</v>
      </c>
      <c r="F25" s="48" t="s">
        <v>151</v>
      </c>
      <c r="G25" s="48" t="s">
        <v>3</v>
      </c>
      <c r="H25" s="48" t="s">
        <v>4</v>
      </c>
    </row>
    <row r="26" spans="1:8" ht="24.75" customHeight="1">
      <c r="A26" s="84"/>
      <c r="B26" s="29" t="s">
        <v>245</v>
      </c>
      <c r="C26" s="29"/>
      <c r="D26" s="27"/>
      <c r="E26" s="27"/>
      <c r="F26" s="27"/>
      <c r="G26" s="27"/>
      <c r="H26" s="27"/>
    </row>
    <row r="27" spans="1:8" ht="53.25" customHeight="1">
      <c r="A27" s="111" t="s">
        <v>257</v>
      </c>
      <c r="B27" s="89" t="s">
        <v>10</v>
      </c>
      <c r="C27" s="29" t="s">
        <v>119</v>
      </c>
      <c r="D27" s="27"/>
      <c r="E27" s="27"/>
      <c r="F27" s="27"/>
      <c r="G27" s="27"/>
      <c r="H27" s="27"/>
    </row>
    <row r="28" spans="1:8" ht="105" customHeight="1">
      <c r="A28" s="111" t="s">
        <v>258</v>
      </c>
      <c r="B28" s="89" t="s">
        <v>11</v>
      </c>
      <c r="C28" s="29" t="s">
        <v>119</v>
      </c>
      <c r="D28" s="27"/>
      <c r="E28" s="27"/>
      <c r="F28" s="27"/>
      <c r="G28" s="27"/>
      <c r="H28" s="27"/>
    </row>
    <row r="29" spans="1:8" ht="126.75" customHeight="1">
      <c r="A29" s="111" t="s">
        <v>259</v>
      </c>
      <c r="B29" s="89" t="s">
        <v>284</v>
      </c>
      <c r="C29" s="29" t="s">
        <v>119</v>
      </c>
      <c r="D29" s="27"/>
      <c r="E29" s="27"/>
      <c r="F29" s="27"/>
      <c r="G29" s="27"/>
      <c r="H29" s="27"/>
    </row>
    <row r="30" spans="1:8" ht="93" customHeight="1">
      <c r="A30" s="111" t="s">
        <v>260</v>
      </c>
      <c r="B30" s="28" t="s">
        <v>12</v>
      </c>
      <c r="C30" s="29" t="s">
        <v>119</v>
      </c>
      <c r="D30" s="27"/>
      <c r="E30" s="27"/>
      <c r="F30" s="27"/>
      <c r="G30" s="27"/>
      <c r="H30" s="27"/>
    </row>
    <row r="31" spans="1:8" ht="133.5" customHeight="1">
      <c r="A31" s="128" t="s">
        <v>135</v>
      </c>
      <c r="B31" s="34" t="s">
        <v>250</v>
      </c>
      <c r="C31" s="100" t="s">
        <v>123</v>
      </c>
      <c r="D31" s="48">
        <v>2015</v>
      </c>
      <c r="E31" s="48">
        <v>2015</v>
      </c>
      <c r="F31" s="48" t="s">
        <v>248</v>
      </c>
      <c r="G31" s="50" t="s">
        <v>5</v>
      </c>
      <c r="H31" s="122" t="s">
        <v>115</v>
      </c>
    </row>
    <row r="32" spans="1:8" ht="31.5">
      <c r="A32" s="125" t="s">
        <v>261</v>
      </c>
      <c r="B32" s="119" t="s">
        <v>245</v>
      </c>
      <c r="C32" s="102"/>
      <c r="D32" s="74"/>
      <c r="E32" s="74"/>
      <c r="F32" s="126"/>
      <c r="G32" s="126"/>
      <c r="H32" s="127"/>
    </row>
    <row r="33" spans="1:8" ht="97.5" customHeight="1">
      <c r="A33" s="111" t="s">
        <v>263</v>
      </c>
      <c r="B33" s="28" t="s">
        <v>247</v>
      </c>
      <c r="C33" s="29" t="s">
        <v>123</v>
      </c>
      <c r="D33" s="117"/>
      <c r="E33" s="117"/>
      <c r="F33" s="117"/>
      <c r="G33" s="117"/>
      <c r="H33" s="117"/>
    </row>
    <row r="34" spans="1:8" ht="23.25" customHeight="1">
      <c r="A34" s="129" t="s">
        <v>262</v>
      </c>
      <c r="B34" s="121" t="s">
        <v>249</v>
      </c>
      <c r="C34" s="123"/>
      <c r="D34" s="118"/>
      <c r="E34" s="118"/>
      <c r="F34" s="124"/>
      <c r="G34" s="124"/>
      <c r="H34" s="123"/>
    </row>
    <row r="35" spans="1:8" ht="115.5" customHeight="1">
      <c r="A35" s="27" t="s">
        <v>263</v>
      </c>
      <c r="B35" s="28" t="s">
        <v>247</v>
      </c>
      <c r="C35" s="68" t="s">
        <v>123</v>
      </c>
      <c r="D35" s="27">
        <v>2016</v>
      </c>
      <c r="E35" s="27">
        <v>2019</v>
      </c>
      <c r="F35" s="27" t="s">
        <v>248</v>
      </c>
      <c r="G35" s="32" t="s">
        <v>5</v>
      </c>
      <c r="H35" s="68" t="s">
        <v>115</v>
      </c>
    </row>
    <row r="36" spans="1:8" ht="141" customHeight="1">
      <c r="A36" s="27" t="s">
        <v>264</v>
      </c>
      <c r="B36" s="28" t="s">
        <v>251</v>
      </c>
      <c r="C36" s="68" t="s">
        <v>123</v>
      </c>
      <c r="D36" s="27">
        <v>2015</v>
      </c>
      <c r="E36" s="27">
        <v>2019</v>
      </c>
      <c r="F36" s="68" t="s">
        <v>252</v>
      </c>
      <c r="G36" s="32" t="s">
        <v>241</v>
      </c>
      <c r="H36" s="68" t="s">
        <v>147</v>
      </c>
    </row>
    <row r="37" spans="1:8" ht="114.75" customHeight="1">
      <c r="A37" s="27" t="s">
        <v>265</v>
      </c>
      <c r="B37" s="28" t="s">
        <v>253</v>
      </c>
      <c r="C37" s="68" t="s">
        <v>119</v>
      </c>
      <c r="D37" s="27">
        <v>2015</v>
      </c>
      <c r="E37" s="27">
        <v>2015</v>
      </c>
      <c r="F37" s="32" t="s">
        <v>266</v>
      </c>
      <c r="G37" s="32" t="s">
        <v>267</v>
      </c>
      <c r="H37" s="68" t="s">
        <v>146</v>
      </c>
    </row>
    <row r="38" spans="1:8" ht="144.75" customHeight="1">
      <c r="A38" s="27" t="s">
        <v>268</v>
      </c>
      <c r="B38" s="32" t="s">
        <v>269</v>
      </c>
      <c r="C38" s="68" t="s">
        <v>119</v>
      </c>
      <c r="D38" s="27">
        <v>2016</v>
      </c>
      <c r="E38" s="27">
        <v>2019</v>
      </c>
      <c r="F38" s="32" t="s">
        <v>270</v>
      </c>
      <c r="G38" s="32" t="s">
        <v>271</v>
      </c>
      <c r="H38" s="68" t="s">
        <v>148</v>
      </c>
    </row>
    <row r="39" spans="1:8" ht="63">
      <c r="A39" s="27" t="s">
        <v>275</v>
      </c>
      <c r="B39" s="120" t="s">
        <v>272</v>
      </c>
      <c r="C39" s="68" t="s">
        <v>119</v>
      </c>
      <c r="D39" s="27">
        <v>2016</v>
      </c>
      <c r="E39" s="27">
        <v>2016</v>
      </c>
      <c r="F39" s="68" t="s">
        <v>273</v>
      </c>
      <c r="G39" s="32" t="s">
        <v>186</v>
      </c>
      <c r="H39" s="32" t="s">
        <v>187</v>
      </c>
    </row>
    <row r="40" spans="1:8" ht="87" customHeight="1">
      <c r="A40" s="27" t="s">
        <v>276</v>
      </c>
      <c r="B40" s="28" t="s">
        <v>180</v>
      </c>
      <c r="C40" s="68" t="s">
        <v>119</v>
      </c>
      <c r="D40" s="27">
        <v>2016</v>
      </c>
      <c r="E40" s="27">
        <v>2017</v>
      </c>
      <c r="F40" s="112" t="s">
        <v>274</v>
      </c>
      <c r="G40" s="113" t="s">
        <v>188</v>
      </c>
      <c r="H40" s="32" t="s">
        <v>187</v>
      </c>
    </row>
    <row r="41" spans="1:8" ht="149.25" customHeight="1">
      <c r="A41" s="27" t="s">
        <v>277</v>
      </c>
      <c r="B41" s="28" t="s">
        <v>182</v>
      </c>
      <c r="C41" s="68" t="s">
        <v>119</v>
      </c>
      <c r="D41" s="27">
        <v>2016</v>
      </c>
      <c r="E41" s="27">
        <v>2016</v>
      </c>
      <c r="F41" s="68" t="s">
        <v>279</v>
      </c>
      <c r="G41" s="32" t="s">
        <v>186</v>
      </c>
      <c r="H41" s="32" t="s">
        <v>187</v>
      </c>
    </row>
    <row r="42" spans="1:8" ht="134.25" customHeight="1">
      <c r="A42" s="27" t="s">
        <v>278</v>
      </c>
      <c r="B42" s="28" t="s">
        <v>226</v>
      </c>
      <c r="C42" s="68" t="s">
        <v>119</v>
      </c>
      <c r="D42" s="27">
        <v>2017</v>
      </c>
      <c r="E42" s="27">
        <v>2017</v>
      </c>
      <c r="F42" s="68" t="s">
        <v>280</v>
      </c>
      <c r="G42" s="32" t="s">
        <v>186</v>
      </c>
      <c r="H42" s="32" t="s">
        <v>187</v>
      </c>
    </row>
    <row r="43" spans="1:8" ht="15.75">
      <c r="A43" s="65"/>
      <c r="B43" s="72"/>
      <c r="C43" s="65"/>
      <c r="D43" s="65"/>
      <c r="E43" s="65"/>
      <c r="F43" s="65"/>
      <c r="G43" s="65"/>
      <c r="H43" s="65"/>
    </row>
    <row r="44" spans="1:8" ht="15.75">
      <c r="A44" s="65"/>
      <c r="B44" s="72"/>
      <c r="C44" s="65"/>
      <c r="D44" s="65"/>
      <c r="E44" s="65"/>
      <c r="F44" s="65"/>
      <c r="G44" s="65"/>
      <c r="H44" s="65"/>
    </row>
    <row r="45" spans="1:8" ht="15.75">
      <c r="A45" s="65"/>
      <c r="B45" s="72"/>
      <c r="C45" s="65"/>
      <c r="D45" s="65"/>
      <c r="E45" s="65"/>
      <c r="F45" s="65"/>
      <c r="G45" s="65"/>
      <c r="H45" s="65"/>
    </row>
    <row r="46" spans="1:8" ht="15.75">
      <c r="A46" s="65"/>
      <c r="B46" s="72"/>
      <c r="C46" s="65"/>
      <c r="D46" s="65"/>
      <c r="E46" s="65"/>
      <c r="F46" s="65"/>
      <c r="G46" s="65"/>
      <c r="H46" s="65"/>
    </row>
    <row r="47" spans="1:8" ht="15.75">
      <c r="A47" s="65"/>
      <c r="B47" s="65"/>
      <c r="C47" s="65"/>
      <c r="D47" s="65"/>
      <c r="E47" s="65"/>
      <c r="F47" s="65"/>
      <c r="G47" s="65"/>
      <c r="H47" s="65"/>
    </row>
    <row r="48" spans="1:8" ht="15.75">
      <c r="A48" s="37"/>
      <c r="B48" s="37"/>
      <c r="C48" s="37"/>
      <c r="D48" s="37"/>
      <c r="E48" s="37"/>
      <c r="F48" s="37"/>
      <c r="G48" s="37"/>
      <c r="H48" s="37"/>
    </row>
  </sheetData>
  <sheetProtection/>
  <mergeCells count="11">
    <mergeCell ref="D15:H15"/>
    <mergeCell ref="A18:H18"/>
    <mergeCell ref="B19:H19"/>
    <mergeCell ref="G2:H5"/>
    <mergeCell ref="A10:H10"/>
    <mergeCell ref="A11:H11"/>
    <mergeCell ref="A12:H12"/>
    <mergeCell ref="A13:H13"/>
    <mergeCell ref="A15:A16"/>
    <mergeCell ref="B15:B16"/>
    <mergeCell ref="C15:C16"/>
  </mergeCells>
  <printOptions/>
  <pageMargins left="0" right="0" top="0" bottom="0" header="0" footer="0"/>
  <pageSetup fitToHeight="3" fitToWidth="1" horizontalDpi="600" verticalDpi="600" orientation="landscape" paperSize="9" scale="63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I12" sqref="I12"/>
    </sheetView>
  </sheetViews>
  <sheetFormatPr defaultColWidth="9.00390625" defaultRowHeight="12.75"/>
  <cols>
    <col min="1" max="1" width="7.25390625" style="1" customWidth="1"/>
    <col min="2" max="2" width="34.125" style="1" customWidth="1"/>
    <col min="3" max="3" width="17.875" style="1" customWidth="1"/>
    <col min="4" max="4" width="15.875" style="1" customWidth="1"/>
    <col min="5" max="5" width="12.25390625" style="1" customWidth="1"/>
    <col min="6" max="6" width="12.875" style="1" customWidth="1"/>
    <col min="7" max="7" width="29.75390625" style="1" customWidth="1"/>
    <col min="8" max="16384" width="9.125" style="1" customWidth="1"/>
  </cols>
  <sheetData>
    <row r="1" ht="15.75">
      <c r="D1" s="31"/>
    </row>
    <row r="2" spans="5:8" ht="15.75" customHeight="1">
      <c r="E2" s="154" t="s">
        <v>191</v>
      </c>
      <c r="F2" s="154"/>
      <c r="G2" s="154"/>
      <c r="H2" s="21"/>
    </row>
    <row r="3" spans="5:8" ht="15.75" customHeight="1">
      <c r="E3" s="154"/>
      <c r="F3" s="154"/>
      <c r="G3" s="154"/>
      <c r="H3" s="21"/>
    </row>
    <row r="4" spans="5:8" ht="15.75" customHeight="1">
      <c r="E4" s="154"/>
      <c r="F4" s="154"/>
      <c r="G4" s="154"/>
      <c r="H4" s="21"/>
    </row>
    <row r="5" spans="5:8" ht="18.75" customHeight="1">
      <c r="E5" s="154"/>
      <c r="F5" s="154"/>
      <c r="G5" s="154"/>
      <c r="H5" s="21"/>
    </row>
    <row r="6" spans="5:8" ht="18.75" customHeight="1">
      <c r="E6" s="3"/>
      <c r="F6" s="3"/>
      <c r="G6" s="3"/>
      <c r="H6" s="21"/>
    </row>
    <row r="7" spans="5:8" ht="18.75" customHeight="1">
      <c r="E7" s="3"/>
      <c r="F7" s="3"/>
      <c r="G7" s="3"/>
      <c r="H7" s="21"/>
    </row>
    <row r="8" spans="5:8" ht="18.75" customHeight="1">
      <c r="E8" s="95"/>
      <c r="F8" s="95"/>
      <c r="G8" s="95"/>
      <c r="H8" s="21"/>
    </row>
    <row r="9" spans="1:7" ht="27.75" customHeight="1">
      <c r="A9" s="155" t="s">
        <v>100</v>
      </c>
      <c r="B9" s="155"/>
      <c r="C9" s="155"/>
      <c r="D9" s="155"/>
      <c r="E9" s="155"/>
      <c r="F9" s="155"/>
      <c r="G9" s="155"/>
    </row>
    <row r="10" spans="1:8" ht="21.75" customHeight="1">
      <c r="A10" s="157" t="s">
        <v>83</v>
      </c>
      <c r="B10" s="157"/>
      <c r="C10" s="157"/>
      <c r="D10" s="157"/>
      <c r="E10" s="157"/>
      <c r="F10" s="157"/>
      <c r="G10" s="157"/>
      <c r="H10" s="22"/>
    </row>
    <row r="11" spans="1:7" ht="9" customHeight="1">
      <c r="A11" s="23"/>
      <c r="B11" s="23"/>
      <c r="C11" s="23"/>
      <c r="D11" s="23"/>
      <c r="E11" s="23"/>
      <c r="F11" s="23"/>
      <c r="G11" s="23"/>
    </row>
    <row r="12" spans="1:14" ht="102" customHeight="1">
      <c r="A12" s="10" t="s">
        <v>30</v>
      </c>
      <c r="B12" s="10" t="s">
        <v>68</v>
      </c>
      <c r="C12" s="10" t="s">
        <v>76</v>
      </c>
      <c r="D12" s="158" t="s">
        <v>116</v>
      </c>
      <c r="E12" s="159"/>
      <c r="F12" s="160"/>
      <c r="G12" s="10" t="s">
        <v>56</v>
      </c>
      <c r="I12" s="3"/>
      <c r="J12" s="3"/>
      <c r="K12" s="3"/>
      <c r="L12" s="3"/>
      <c r="M12" s="3"/>
      <c r="N12" s="3"/>
    </row>
    <row r="13" spans="1:14" ht="51.75" customHeight="1">
      <c r="A13" s="10"/>
      <c r="B13" s="10"/>
      <c r="C13" s="10"/>
      <c r="D13" s="10" t="s">
        <v>58</v>
      </c>
      <c r="E13" s="10" t="s">
        <v>18</v>
      </c>
      <c r="F13" s="10" t="s">
        <v>19</v>
      </c>
      <c r="G13" s="10"/>
      <c r="H13" s="3"/>
      <c r="I13" s="3"/>
      <c r="J13" s="3"/>
      <c r="K13" s="3"/>
      <c r="L13" s="3"/>
      <c r="M13" s="3"/>
      <c r="N13" s="3"/>
    </row>
    <row r="14" spans="1:14" ht="15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3"/>
      <c r="I14" s="3"/>
      <c r="J14" s="3"/>
      <c r="K14" s="3"/>
      <c r="L14" s="3"/>
      <c r="M14" s="3"/>
      <c r="N14" s="3"/>
    </row>
    <row r="15" spans="1:14" ht="151.5" customHeight="1">
      <c r="A15" s="10" t="s">
        <v>36</v>
      </c>
      <c r="B15" s="9" t="s">
        <v>117</v>
      </c>
      <c r="C15" s="13" t="s">
        <v>108</v>
      </c>
      <c r="D15" s="13" t="s">
        <v>108</v>
      </c>
      <c r="E15" s="13" t="s">
        <v>108</v>
      </c>
      <c r="F15" s="13" t="s">
        <v>108</v>
      </c>
      <c r="G15" s="13" t="s">
        <v>108</v>
      </c>
      <c r="H15" s="3"/>
      <c r="I15" s="3"/>
      <c r="J15" s="3"/>
      <c r="K15" s="3"/>
      <c r="L15" s="3"/>
      <c r="M15" s="3"/>
      <c r="N15" s="3"/>
    </row>
    <row r="16" spans="1:14" ht="29.25" customHeight="1">
      <c r="A16" s="156" t="s">
        <v>77</v>
      </c>
      <c r="B16" s="156"/>
      <c r="C16" s="156"/>
      <c r="D16" s="156"/>
      <c r="E16" s="156"/>
      <c r="F16" s="156"/>
      <c r="G16" s="156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3"/>
      <c r="C20" s="3"/>
      <c r="D20" s="3"/>
      <c r="E20" s="3"/>
      <c r="F20" s="3"/>
      <c r="G20" s="3"/>
    </row>
    <row r="21" spans="1:14" ht="15.75">
      <c r="A21" s="3"/>
      <c r="B21" s="3"/>
      <c r="C21" s="3"/>
      <c r="D21" s="3"/>
      <c r="E21" s="12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5.75">
      <c r="H34" s="3"/>
    </row>
  </sheetData>
  <sheetProtection/>
  <mergeCells count="5">
    <mergeCell ref="E2:G5"/>
    <mergeCell ref="A9:G9"/>
    <mergeCell ref="A16:G16"/>
    <mergeCell ref="A10:G10"/>
    <mergeCell ref="D12:F12"/>
  </mergeCells>
  <printOptions/>
  <pageMargins left="0.5905511811023623" right="0" top="0" bottom="0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32" sqref="B32"/>
    </sheetView>
  </sheetViews>
  <sheetFormatPr defaultColWidth="9.00390625" defaultRowHeight="12.75"/>
  <cols>
    <col min="1" max="1" width="4.125" style="1" customWidth="1"/>
    <col min="2" max="2" width="50.125" style="1" customWidth="1"/>
    <col min="3" max="3" width="21.875" style="1" customWidth="1"/>
    <col min="4" max="4" width="54.25390625" style="1" customWidth="1"/>
    <col min="5" max="16384" width="9.125" style="1" customWidth="1"/>
  </cols>
  <sheetData>
    <row r="1" spans="3:4" ht="15.75">
      <c r="C1" s="31"/>
      <c r="D1" s="2"/>
    </row>
    <row r="2" spans="4:5" ht="18.75" customHeight="1">
      <c r="D2" s="154" t="s">
        <v>192</v>
      </c>
      <c r="E2" s="14"/>
    </row>
    <row r="3" spans="4:5" ht="47.25" customHeight="1">
      <c r="D3" s="154"/>
      <c r="E3" s="14"/>
    </row>
    <row r="4" spans="4:6" ht="18.75" customHeight="1">
      <c r="D4" s="3"/>
      <c r="E4" s="3"/>
      <c r="F4" s="3"/>
    </row>
    <row r="5" spans="4:6" ht="16.5" customHeight="1">
      <c r="D5" s="131"/>
      <c r="E5" s="3"/>
      <c r="F5" s="3"/>
    </row>
    <row r="6" spans="4:5" ht="18.75" customHeight="1">
      <c r="D6" s="21"/>
      <c r="E6" s="14"/>
    </row>
    <row r="7" spans="1:4" ht="26.25" customHeight="1">
      <c r="A7" s="166" t="s">
        <v>40</v>
      </c>
      <c r="B7" s="166"/>
      <c r="C7" s="166"/>
      <c r="D7" s="166"/>
    </row>
    <row r="8" spans="1:5" ht="15.75">
      <c r="A8" s="165" t="s">
        <v>83</v>
      </c>
      <c r="B8" s="165"/>
      <c r="C8" s="165"/>
      <c r="D8" s="165"/>
      <c r="E8" s="99"/>
    </row>
    <row r="9" spans="1:4" ht="15.75">
      <c r="A9" s="164" t="s">
        <v>31</v>
      </c>
      <c r="B9" s="164"/>
      <c r="C9" s="164"/>
      <c r="D9" s="164"/>
    </row>
    <row r="10" spans="1:5" ht="15.75">
      <c r="A10" s="3"/>
      <c r="B10" s="3"/>
      <c r="C10" s="3"/>
      <c r="D10" s="3"/>
      <c r="E10" s="3"/>
    </row>
    <row r="11" spans="1:5" ht="63">
      <c r="A11" s="10" t="s">
        <v>30</v>
      </c>
      <c r="B11" s="10" t="s">
        <v>78</v>
      </c>
      <c r="C11" s="8" t="s">
        <v>38</v>
      </c>
      <c r="D11" s="10" t="s">
        <v>39</v>
      </c>
      <c r="E11" s="3"/>
    </row>
    <row r="12" spans="1:5" ht="15.75">
      <c r="A12" s="5">
        <v>1</v>
      </c>
      <c r="B12" s="5">
        <v>2</v>
      </c>
      <c r="C12" s="11">
        <v>3</v>
      </c>
      <c r="D12" s="5">
        <v>4</v>
      </c>
      <c r="E12" s="3"/>
    </row>
    <row r="13" spans="1:5" ht="36.75" customHeight="1">
      <c r="A13" s="10" t="s">
        <v>36</v>
      </c>
      <c r="B13" s="161" t="s">
        <v>283</v>
      </c>
      <c r="C13" s="162"/>
      <c r="D13" s="163"/>
      <c r="E13" s="3"/>
    </row>
    <row r="14" spans="1:5" ht="15.75">
      <c r="A14" s="3"/>
      <c r="B14" s="3"/>
      <c r="C14" s="3"/>
      <c r="D14" s="3"/>
      <c r="E14" s="3"/>
    </row>
    <row r="15" spans="1:5" ht="15.75">
      <c r="A15" s="3"/>
      <c r="B15" s="3"/>
      <c r="C15" s="3"/>
      <c r="D15" s="3"/>
      <c r="E15" s="3"/>
    </row>
    <row r="16" spans="1:5" ht="15.75">
      <c r="A16" s="3"/>
      <c r="B16" s="3"/>
      <c r="C16" s="3"/>
      <c r="D16" s="3"/>
      <c r="E16" s="3"/>
    </row>
    <row r="17" spans="1:5" ht="15.75">
      <c r="A17" s="3"/>
      <c r="B17" s="3"/>
      <c r="C17" s="3"/>
      <c r="D17" s="3"/>
      <c r="E17" s="3"/>
    </row>
    <row r="18" spans="1:5" ht="15.75">
      <c r="A18" s="3"/>
      <c r="B18" s="3"/>
      <c r="C18" s="3"/>
      <c r="D18" s="3"/>
      <c r="E18" s="3"/>
    </row>
    <row r="19" spans="1:5" ht="15.75">
      <c r="A19" s="3"/>
      <c r="B19" s="3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  <row r="24" spans="1:5" ht="15.75">
      <c r="A24" s="3"/>
      <c r="B24" s="3"/>
      <c r="C24" s="3"/>
      <c r="D24" s="3"/>
      <c r="E24" s="3"/>
    </row>
    <row r="25" spans="1:5" ht="15.75">
      <c r="A25" s="3"/>
      <c r="B25" s="3"/>
      <c r="C25" s="3"/>
      <c r="D25" s="3"/>
      <c r="E25" s="3"/>
    </row>
    <row r="26" spans="1:5" ht="15.75">
      <c r="A26" s="3"/>
      <c r="B26" s="3"/>
      <c r="C26" s="3"/>
      <c r="D26" s="3"/>
      <c r="E26" s="3"/>
    </row>
    <row r="27" spans="1:5" ht="15.75">
      <c r="A27" s="3"/>
      <c r="B27" s="3"/>
      <c r="C27" s="3"/>
      <c r="D27" s="3"/>
      <c r="E27" s="3"/>
    </row>
    <row r="28" spans="1:5" ht="15.75">
      <c r="A28" s="3"/>
      <c r="B28" s="3"/>
      <c r="C28" s="3"/>
      <c r="D28" s="3"/>
      <c r="E28" s="3"/>
    </row>
    <row r="29" spans="1:5" ht="15.75">
      <c r="A29" s="3"/>
      <c r="B29" s="3"/>
      <c r="C29" s="3"/>
      <c r="D29" s="3"/>
      <c r="E29" s="3"/>
    </row>
    <row r="30" spans="1:5" ht="15.75">
      <c r="A30" s="3"/>
      <c r="B30" s="3"/>
      <c r="C30" s="3"/>
      <c r="D30" s="3"/>
      <c r="E30" s="3"/>
    </row>
    <row r="31" spans="1:5" ht="15.75">
      <c r="A31" s="3"/>
      <c r="B31" s="3"/>
      <c r="C31" s="3"/>
      <c r="D31" s="3"/>
      <c r="E31" s="3"/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4" spans="1:5" ht="15.75">
      <c r="A34" s="3"/>
      <c r="B34" s="3"/>
      <c r="C34" s="3"/>
      <c r="D34" s="3"/>
      <c r="E34" s="3"/>
    </row>
    <row r="35" spans="1:5" ht="15.75">
      <c r="A35" s="3"/>
      <c r="B35" s="3"/>
      <c r="C35" s="3"/>
      <c r="D35" s="3"/>
      <c r="E35" s="3"/>
    </row>
    <row r="36" spans="1:5" ht="15.75">
      <c r="A36" s="3"/>
      <c r="B36" s="3"/>
      <c r="C36" s="3"/>
      <c r="D36" s="3"/>
      <c r="E36" s="3"/>
    </row>
    <row r="37" spans="1:5" ht="15.75">
      <c r="A37" s="3"/>
      <c r="B37" s="3"/>
      <c r="C37" s="3"/>
      <c r="D37" s="3"/>
      <c r="E37" s="3"/>
    </row>
    <row r="38" spans="1:5" ht="15.75">
      <c r="A38" s="3"/>
      <c r="B38" s="3"/>
      <c r="C38" s="3"/>
      <c r="D38" s="3"/>
      <c r="E38" s="3"/>
    </row>
    <row r="39" spans="1:5" ht="15.75">
      <c r="A39" s="3"/>
      <c r="B39" s="3"/>
      <c r="C39" s="3"/>
      <c r="D39" s="3"/>
      <c r="E39" s="3"/>
    </row>
    <row r="40" spans="1:5" ht="15.75">
      <c r="A40" s="3"/>
      <c r="B40" s="3"/>
      <c r="C40" s="3"/>
      <c r="D40" s="3"/>
      <c r="E40" s="3"/>
    </row>
  </sheetData>
  <sheetProtection/>
  <mergeCells count="5">
    <mergeCell ref="B13:D13"/>
    <mergeCell ref="A9:D9"/>
    <mergeCell ref="D2:D3"/>
    <mergeCell ref="A8:D8"/>
    <mergeCell ref="A7:D7"/>
  </mergeCells>
  <printOptions/>
  <pageMargins left="0.5905511811023623" right="0" top="0" bottom="0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H7" sqref="H7:L7"/>
    </sheetView>
  </sheetViews>
  <sheetFormatPr defaultColWidth="9.00390625" defaultRowHeight="12.75"/>
  <cols>
    <col min="1" max="1" width="5.25390625" style="1" customWidth="1"/>
    <col min="2" max="2" width="31.25390625" style="1" customWidth="1"/>
    <col min="3" max="3" width="9.00390625" style="1" customWidth="1"/>
    <col min="4" max="4" width="11.375" style="1" customWidth="1"/>
    <col min="5" max="5" width="12.125" style="1" customWidth="1"/>
    <col min="6" max="6" width="12.00390625" style="1" customWidth="1"/>
    <col min="7" max="7" width="11.375" style="1" customWidth="1"/>
    <col min="8" max="8" width="13.875" style="1" customWidth="1"/>
    <col min="9" max="9" width="11.00390625" style="1" customWidth="1"/>
    <col min="10" max="10" width="11.125" style="1" customWidth="1"/>
    <col min="11" max="11" width="11.25390625" style="1" customWidth="1"/>
    <col min="12" max="12" width="11.875" style="1" customWidth="1"/>
    <col min="13" max="16384" width="9.125" style="1" customWidth="1"/>
  </cols>
  <sheetData>
    <row r="1" ht="15.75">
      <c r="F1" s="31"/>
    </row>
    <row r="2" spans="7:12" ht="15.75" customHeight="1">
      <c r="G2" s="14"/>
      <c r="H2" s="154" t="s">
        <v>198</v>
      </c>
      <c r="I2" s="154"/>
      <c r="J2" s="154"/>
      <c r="K2" s="154"/>
      <c r="L2" s="154"/>
    </row>
    <row r="3" spans="7:12" ht="15.75" customHeight="1">
      <c r="G3" s="14"/>
      <c r="H3" s="154"/>
      <c r="I3" s="154"/>
      <c r="J3" s="154"/>
      <c r="K3" s="154"/>
      <c r="L3" s="154"/>
    </row>
    <row r="4" spans="7:12" ht="15.75" customHeight="1">
      <c r="G4" s="14"/>
      <c r="H4" s="154"/>
      <c r="I4" s="154"/>
      <c r="J4" s="154"/>
      <c r="K4" s="154"/>
      <c r="L4" s="154"/>
    </row>
    <row r="5" spans="7:12" ht="15.75" customHeight="1">
      <c r="G5" s="14"/>
      <c r="H5" s="154"/>
      <c r="I5" s="154"/>
      <c r="J5" s="154"/>
      <c r="K5" s="154"/>
      <c r="L5" s="154"/>
    </row>
    <row r="6" spans="7:12" ht="12.75" customHeight="1">
      <c r="G6" s="14"/>
      <c r="H6" s="154"/>
      <c r="I6" s="154"/>
      <c r="J6" s="154"/>
      <c r="K6" s="154"/>
      <c r="L6" s="154"/>
    </row>
    <row r="7" spans="7:12" ht="12.75" customHeight="1">
      <c r="G7" s="14"/>
      <c r="H7" s="3"/>
      <c r="I7" s="3"/>
      <c r="J7" s="3"/>
      <c r="K7" s="3"/>
      <c r="L7" s="3"/>
    </row>
    <row r="8" spans="7:12" ht="17.25" customHeight="1">
      <c r="G8" s="14"/>
      <c r="H8" s="65"/>
      <c r="I8" s="65"/>
      <c r="J8" s="65"/>
      <c r="K8" s="65"/>
      <c r="L8" s="3"/>
    </row>
    <row r="9" spans="7:12" ht="17.25" customHeight="1">
      <c r="G9" s="14"/>
      <c r="H9" s="97"/>
      <c r="I9" s="97"/>
      <c r="J9" s="97"/>
      <c r="K9" s="97"/>
      <c r="L9" s="3"/>
    </row>
    <row r="10" spans="1:12" ht="15.75">
      <c r="A10" s="166" t="s">
        <v>41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6" ht="15.75">
      <c r="A11" s="166" t="s">
        <v>42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3"/>
      <c r="N11" s="3"/>
      <c r="O11" s="3"/>
      <c r="P11" s="3"/>
    </row>
    <row r="12" spans="1:16" ht="18.75" customHeight="1">
      <c r="A12" s="165" t="s">
        <v>83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3"/>
      <c r="N12" s="3"/>
      <c r="O12" s="3"/>
      <c r="P12" s="3"/>
    </row>
    <row r="13" spans="1:16" ht="15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3"/>
      <c r="L13" s="3"/>
      <c r="M13" s="3"/>
      <c r="N13" s="3"/>
      <c r="O13" s="3"/>
      <c r="P13" s="3"/>
    </row>
    <row r="14" spans="1:16" ht="66" customHeight="1">
      <c r="A14" s="167" t="s">
        <v>30</v>
      </c>
      <c r="B14" s="167" t="s">
        <v>72</v>
      </c>
      <c r="C14" s="167" t="s">
        <v>57</v>
      </c>
      <c r="D14" s="167"/>
      <c r="E14" s="167"/>
      <c r="F14" s="167"/>
      <c r="G14" s="167"/>
      <c r="H14" s="167" t="s">
        <v>79</v>
      </c>
      <c r="I14" s="167"/>
      <c r="J14" s="167"/>
      <c r="K14" s="167"/>
      <c r="L14" s="167"/>
      <c r="M14" s="3"/>
      <c r="N14" s="3"/>
      <c r="O14" s="3"/>
      <c r="P14" s="3"/>
    </row>
    <row r="15" spans="1:16" ht="99" customHeight="1">
      <c r="A15" s="167"/>
      <c r="B15" s="167"/>
      <c r="C15" s="10" t="s">
        <v>86</v>
      </c>
      <c r="D15" s="10" t="s">
        <v>87</v>
      </c>
      <c r="E15" s="10" t="s">
        <v>88</v>
      </c>
      <c r="F15" s="10" t="s">
        <v>89</v>
      </c>
      <c r="G15" s="10" t="s">
        <v>90</v>
      </c>
      <c r="H15" s="10" t="s">
        <v>58</v>
      </c>
      <c r="I15" s="10" t="s">
        <v>18</v>
      </c>
      <c r="J15" s="10" t="s">
        <v>19</v>
      </c>
      <c r="K15" s="10" t="s">
        <v>91</v>
      </c>
      <c r="L15" s="10" t="s">
        <v>92</v>
      </c>
      <c r="M15" s="3"/>
      <c r="N15" s="3"/>
      <c r="O15" s="3"/>
      <c r="P15" s="3"/>
    </row>
    <row r="16" spans="1:16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4"/>
      <c r="L16" s="4"/>
      <c r="M16" s="3"/>
      <c r="N16" s="3"/>
      <c r="O16" s="3"/>
      <c r="P16" s="3"/>
    </row>
    <row r="17" spans="1:16" ht="164.25" customHeight="1">
      <c r="A17" s="10" t="s">
        <v>36</v>
      </c>
      <c r="B17" s="9" t="s">
        <v>117</v>
      </c>
      <c r="C17" s="24" t="s">
        <v>108</v>
      </c>
      <c r="D17" s="24" t="s">
        <v>108</v>
      </c>
      <c r="E17" s="24" t="s">
        <v>108</v>
      </c>
      <c r="F17" s="24" t="s">
        <v>108</v>
      </c>
      <c r="G17" s="24" t="s">
        <v>108</v>
      </c>
      <c r="H17" s="24" t="s">
        <v>108</v>
      </c>
      <c r="I17" s="24" t="s">
        <v>108</v>
      </c>
      <c r="J17" s="24" t="s">
        <v>108</v>
      </c>
      <c r="K17" s="24" t="s">
        <v>108</v>
      </c>
      <c r="L17" s="24" t="s">
        <v>108</v>
      </c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5" ht="15.75">
      <c r="A20" s="3"/>
      <c r="B20" s="3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sheetProtection/>
  <mergeCells count="9">
    <mergeCell ref="A12:L12"/>
    <mergeCell ref="H2:L6"/>
    <mergeCell ref="C14:G14"/>
    <mergeCell ref="H14:L14"/>
    <mergeCell ref="A13:J13"/>
    <mergeCell ref="A14:A15"/>
    <mergeCell ref="B14:B15"/>
    <mergeCell ref="A10:L10"/>
    <mergeCell ref="A11:L11"/>
  </mergeCells>
  <printOptions/>
  <pageMargins left="0.3937007874015748" right="0" top="0.7874015748031497" bottom="0.11811023622047245" header="0.1968503937007874" footer="0.590551181102362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="84" zoomScaleNormal="84" zoomScaleSheetLayoutView="75" workbookViewId="0" topLeftCell="A1">
      <selection activeCell="B8" sqref="B8:L8"/>
    </sheetView>
  </sheetViews>
  <sheetFormatPr defaultColWidth="7.625" defaultRowHeight="12.75" outlineLevelRow="1" outlineLevelCol="1"/>
  <cols>
    <col min="1" max="1" width="8.75390625" style="19" customWidth="1"/>
    <col min="2" max="2" width="46.375" style="19" customWidth="1"/>
    <col min="3" max="3" width="34.75390625" style="19" customWidth="1"/>
    <col min="4" max="4" width="13.25390625" style="19" customWidth="1"/>
    <col min="5" max="5" width="6.00390625" style="19" customWidth="1"/>
    <col min="6" max="6" width="5.25390625" style="19" customWidth="1"/>
    <col min="7" max="7" width="5.625" style="19" customWidth="1"/>
    <col min="8" max="8" width="14.125" style="19" customWidth="1"/>
    <col min="9" max="9" width="15.125" style="19" customWidth="1"/>
    <col min="10" max="10" width="13.75390625" style="19" customWidth="1"/>
    <col min="11" max="11" width="16.125" style="19" customWidth="1"/>
    <col min="12" max="12" width="15.375" style="19" customWidth="1"/>
    <col min="13" max="13" width="21.00390625" style="19" hidden="1" customWidth="1" outlineLevel="1"/>
    <col min="14" max="14" width="7.625" style="19" hidden="1" customWidth="1" outlineLevel="1"/>
    <col min="15" max="16" width="8.25390625" style="19" hidden="1" customWidth="1" outlineLevel="1"/>
    <col min="17" max="17" width="7.625" style="19" customWidth="1" collapsed="1"/>
    <col min="18" max="16384" width="7.625" style="19" customWidth="1"/>
  </cols>
  <sheetData>
    <row r="1" spans="1:11" s="18" customFormat="1" ht="24" customHeight="1">
      <c r="A1" s="25"/>
      <c r="B1" s="25"/>
      <c r="C1" s="25"/>
      <c r="D1" s="30"/>
      <c r="E1" s="25"/>
      <c r="F1" s="25"/>
      <c r="G1" s="25"/>
      <c r="H1" s="25"/>
      <c r="I1" s="25"/>
      <c r="J1" s="25"/>
      <c r="K1" s="43"/>
    </row>
    <row r="2" spans="1:12" s="18" customFormat="1" ht="21.75" customHeight="1">
      <c r="A2" s="25"/>
      <c r="B2" s="25"/>
      <c r="C2" s="25"/>
      <c r="D2" s="25"/>
      <c r="E2" s="25"/>
      <c r="F2" s="25"/>
      <c r="G2" s="25"/>
      <c r="H2" s="139" t="s">
        <v>193</v>
      </c>
      <c r="I2" s="139"/>
      <c r="J2" s="139"/>
      <c r="K2" s="139"/>
      <c r="L2" s="85"/>
    </row>
    <row r="3" spans="1:12" s="18" customFormat="1" ht="18.75" customHeight="1">
      <c r="A3" s="25"/>
      <c r="B3" s="25"/>
      <c r="C3" s="25"/>
      <c r="D3" s="25"/>
      <c r="E3" s="25"/>
      <c r="F3" s="25"/>
      <c r="G3" s="25"/>
      <c r="H3" s="139"/>
      <c r="I3" s="139"/>
      <c r="J3" s="139"/>
      <c r="K3" s="139"/>
      <c r="L3" s="85"/>
    </row>
    <row r="4" spans="1:12" s="18" customFormat="1" ht="30" customHeight="1">
      <c r="A4" s="25"/>
      <c r="B4" s="25"/>
      <c r="C4" s="25"/>
      <c r="D4" s="25"/>
      <c r="E4" s="25"/>
      <c r="F4" s="25"/>
      <c r="G4" s="25"/>
      <c r="H4" s="139"/>
      <c r="I4" s="139"/>
      <c r="J4" s="139"/>
      <c r="K4" s="139"/>
      <c r="L4" s="85"/>
    </row>
    <row r="5" spans="1:12" s="18" customFormat="1" ht="18.75" customHeight="1">
      <c r="A5" s="25"/>
      <c r="B5" s="25"/>
      <c r="C5" s="25"/>
      <c r="D5" s="25"/>
      <c r="E5" s="25"/>
      <c r="F5" s="25"/>
      <c r="G5" s="25"/>
      <c r="H5" s="37"/>
      <c r="I5" s="37"/>
      <c r="J5" s="37"/>
      <c r="K5" s="37"/>
      <c r="L5" s="37"/>
    </row>
    <row r="6" spans="1:12" s="18" customFormat="1" ht="18.75" customHeight="1">
      <c r="A6" s="25"/>
      <c r="B6" s="25"/>
      <c r="C6" s="25"/>
      <c r="D6" s="25"/>
      <c r="E6" s="25"/>
      <c r="F6" s="25"/>
      <c r="G6" s="25"/>
      <c r="H6" s="65"/>
      <c r="I6" s="65"/>
      <c r="J6" s="65"/>
      <c r="K6" s="65"/>
      <c r="L6" s="37"/>
    </row>
    <row r="7" spans="1:12" s="18" customFormat="1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s="18" customFormat="1" ht="21" customHeight="1">
      <c r="A8" s="44"/>
      <c r="B8" s="172" t="s">
        <v>107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s="18" customFormat="1" ht="21.75" customHeight="1">
      <c r="A9" s="173" t="s">
        <v>95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</row>
    <row r="10" spans="1:12" s="18" customFormat="1" ht="15" customHeight="1">
      <c r="A10" s="174" t="s">
        <v>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s="18" customFormat="1" ht="15.7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25"/>
    </row>
    <row r="12" spans="1:12" s="18" customFormat="1" ht="37.5" customHeight="1">
      <c r="A12" s="175" t="s">
        <v>69</v>
      </c>
      <c r="B12" s="144" t="s">
        <v>29</v>
      </c>
      <c r="C12" s="144" t="s">
        <v>28</v>
      </c>
      <c r="D12" s="144" t="s">
        <v>27</v>
      </c>
      <c r="E12" s="144" t="s">
        <v>50</v>
      </c>
      <c r="F12" s="144" t="s">
        <v>26</v>
      </c>
      <c r="G12" s="144" t="s">
        <v>25</v>
      </c>
      <c r="H12" s="144" t="s">
        <v>110</v>
      </c>
      <c r="I12" s="144"/>
      <c r="J12" s="144"/>
      <c r="K12" s="144"/>
      <c r="L12" s="144"/>
    </row>
    <row r="13" spans="1:12" s="18" customFormat="1" ht="117.75" customHeight="1">
      <c r="A13" s="176"/>
      <c r="B13" s="144"/>
      <c r="C13" s="144"/>
      <c r="D13" s="144"/>
      <c r="E13" s="144"/>
      <c r="F13" s="144"/>
      <c r="G13" s="144"/>
      <c r="H13" s="27" t="s">
        <v>103</v>
      </c>
      <c r="I13" s="27" t="s">
        <v>125</v>
      </c>
      <c r="J13" s="27" t="s">
        <v>126</v>
      </c>
      <c r="K13" s="27" t="s">
        <v>127</v>
      </c>
      <c r="L13" s="27" t="s">
        <v>128</v>
      </c>
    </row>
    <row r="14" spans="1:12" s="18" customFormat="1" ht="15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</row>
    <row r="15" spans="1:12" s="18" customFormat="1" ht="24" customHeight="1">
      <c r="A15" s="46">
        <v>1</v>
      </c>
      <c r="B15" s="169" t="s">
        <v>85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1"/>
    </row>
    <row r="16" spans="1:13" s="18" customFormat="1" ht="225.75" customHeight="1">
      <c r="A16" s="46" t="s">
        <v>36</v>
      </c>
      <c r="B16" s="47" t="s">
        <v>85</v>
      </c>
      <c r="C16" s="29" t="s">
        <v>206</v>
      </c>
      <c r="D16" s="48" t="s">
        <v>108</v>
      </c>
      <c r="E16" s="48" t="s">
        <v>108</v>
      </c>
      <c r="F16" s="48" t="s">
        <v>108</v>
      </c>
      <c r="G16" s="48" t="s">
        <v>108</v>
      </c>
      <c r="H16" s="49">
        <f>H17+H22+H28+H31</f>
        <v>8934.37232</v>
      </c>
      <c r="I16" s="49">
        <f>I17+I22+I28+I31</f>
        <v>9886.70874</v>
      </c>
      <c r="J16" s="49">
        <f>J17+J22+J28+J31</f>
        <v>16549.55</v>
      </c>
      <c r="K16" s="49">
        <f>K17+K22+K28+K31</f>
        <v>11723</v>
      </c>
      <c r="L16" s="49">
        <f>L17+L22+L28+L31</f>
        <v>11723</v>
      </c>
      <c r="M16" s="109">
        <f>SUM(H16:L16)</f>
        <v>58816.63106</v>
      </c>
    </row>
    <row r="17" spans="1:13" s="16" customFormat="1" ht="162.75" customHeight="1">
      <c r="A17" s="33" t="s">
        <v>93</v>
      </c>
      <c r="B17" s="50" t="s">
        <v>109</v>
      </c>
      <c r="C17" s="29" t="s">
        <v>13</v>
      </c>
      <c r="D17" s="48" t="s">
        <v>108</v>
      </c>
      <c r="E17" s="48" t="s">
        <v>108</v>
      </c>
      <c r="F17" s="48" t="s">
        <v>108</v>
      </c>
      <c r="G17" s="48" t="s">
        <v>108</v>
      </c>
      <c r="H17" s="51">
        <v>0</v>
      </c>
      <c r="I17" s="51">
        <v>395.31576</v>
      </c>
      <c r="J17" s="52">
        <f>J19+J21</f>
        <v>2736.55</v>
      </c>
      <c r="K17" s="52">
        <v>0</v>
      </c>
      <c r="L17" s="51">
        <v>0</v>
      </c>
      <c r="M17" s="107">
        <f>SUM(H17:L17)</f>
        <v>3131.86576</v>
      </c>
    </row>
    <row r="18" spans="1:12" s="16" customFormat="1" ht="20.25" customHeight="1">
      <c r="A18" s="15"/>
      <c r="B18" s="28" t="s">
        <v>121</v>
      </c>
      <c r="C18" s="29"/>
      <c r="D18" s="27" t="s">
        <v>108</v>
      </c>
      <c r="E18" s="27" t="s">
        <v>108</v>
      </c>
      <c r="F18" s="27" t="s">
        <v>108</v>
      </c>
      <c r="G18" s="27" t="s">
        <v>108</v>
      </c>
      <c r="H18" s="27" t="s">
        <v>108</v>
      </c>
      <c r="I18" s="27" t="s">
        <v>108</v>
      </c>
      <c r="J18" s="27" t="s">
        <v>108</v>
      </c>
      <c r="K18" s="27" t="s">
        <v>108</v>
      </c>
      <c r="L18" s="27" t="s">
        <v>108</v>
      </c>
    </row>
    <row r="19" spans="1:12" s="16" customFormat="1" ht="160.5" customHeight="1">
      <c r="A19" s="17" t="s">
        <v>133</v>
      </c>
      <c r="B19" s="32" t="s">
        <v>6</v>
      </c>
      <c r="C19" s="29" t="s">
        <v>13</v>
      </c>
      <c r="D19" s="48">
        <v>964</v>
      </c>
      <c r="E19" s="27" t="s">
        <v>108</v>
      </c>
      <c r="F19" s="27" t="s">
        <v>108</v>
      </c>
      <c r="G19" s="27" t="s">
        <v>108</v>
      </c>
      <c r="H19" s="51">
        <v>0</v>
      </c>
      <c r="I19" s="51">
        <v>395.31576</v>
      </c>
      <c r="J19" s="52">
        <v>1036.55</v>
      </c>
      <c r="K19" s="52">
        <v>0</v>
      </c>
      <c r="L19" s="51">
        <v>0</v>
      </c>
    </row>
    <row r="20" spans="1:12" s="16" customFormat="1" ht="114" customHeight="1">
      <c r="A20" s="17" t="s">
        <v>134</v>
      </c>
      <c r="B20" s="32" t="s">
        <v>7</v>
      </c>
      <c r="C20" s="29" t="s">
        <v>122</v>
      </c>
      <c r="D20" s="48">
        <v>964.967</v>
      </c>
      <c r="E20" s="27" t="s">
        <v>108</v>
      </c>
      <c r="F20" s="27" t="s">
        <v>108</v>
      </c>
      <c r="G20" s="27" t="s">
        <v>108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</row>
    <row r="21" spans="1:12" s="16" customFormat="1" ht="47.25" customHeight="1">
      <c r="A21" s="17" t="s">
        <v>135</v>
      </c>
      <c r="B21" s="54" t="s">
        <v>8</v>
      </c>
      <c r="C21" s="28" t="s">
        <v>123</v>
      </c>
      <c r="D21" s="27">
        <v>967</v>
      </c>
      <c r="E21" s="27" t="s">
        <v>108</v>
      </c>
      <c r="F21" s="27" t="s">
        <v>108</v>
      </c>
      <c r="G21" s="27" t="s">
        <v>108</v>
      </c>
      <c r="H21" s="53">
        <v>0</v>
      </c>
      <c r="I21" s="53">
        <v>0</v>
      </c>
      <c r="J21" s="98">
        <v>1700</v>
      </c>
      <c r="K21" s="53">
        <v>0</v>
      </c>
      <c r="L21" s="53">
        <v>0</v>
      </c>
    </row>
    <row r="22" spans="1:13" s="16" customFormat="1" ht="97.5" customHeight="1" collapsed="1">
      <c r="A22" s="33" t="s">
        <v>94</v>
      </c>
      <c r="B22" s="50" t="s">
        <v>9</v>
      </c>
      <c r="C22" s="68" t="s">
        <v>120</v>
      </c>
      <c r="D22" s="48" t="s">
        <v>108</v>
      </c>
      <c r="E22" s="48" t="s">
        <v>108</v>
      </c>
      <c r="F22" s="48" t="s">
        <v>108</v>
      </c>
      <c r="G22" s="48" t="s">
        <v>108</v>
      </c>
      <c r="H22" s="55">
        <v>0</v>
      </c>
      <c r="I22" s="98">
        <f>I27</f>
        <v>835.321</v>
      </c>
      <c r="J22" s="55">
        <v>650</v>
      </c>
      <c r="K22" s="55">
        <v>760</v>
      </c>
      <c r="L22" s="55">
        <v>760</v>
      </c>
      <c r="M22" s="107">
        <f>SUM(H22:L22)</f>
        <v>3005.321</v>
      </c>
    </row>
    <row r="23" spans="1:12" s="16" customFormat="1" ht="22.5" customHeight="1">
      <c r="A23" s="15"/>
      <c r="B23" s="34" t="s">
        <v>121</v>
      </c>
      <c r="C23" s="28"/>
      <c r="D23" s="27"/>
      <c r="E23" s="27"/>
      <c r="F23" s="27"/>
      <c r="G23" s="27"/>
      <c r="H23" s="17"/>
      <c r="I23" s="17"/>
      <c r="J23" s="17"/>
      <c r="K23" s="17"/>
      <c r="L23" s="20"/>
    </row>
    <row r="24" spans="1:12" s="16" customFormat="1" ht="67.5" customHeight="1">
      <c r="A24" s="17" t="s">
        <v>131</v>
      </c>
      <c r="B24" s="29" t="s">
        <v>10</v>
      </c>
      <c r="C24" s="28" t="s">
        <v>120</v>
      </c>
      <c r="D24" s="27">
        <v>964</v>
      </c>
      <c r="E24" s="27" t="s">
        <v>108</v>
      </c>
      <c r="F24" s="27" t="s">
        <v>108</v>
      </c>
      <c r="G24" s="27" t="s">
        <v>108</v>
      </c>
      <c r="H24" s="27" t="s">
        <v>108</v>
      </c>
      <c r="I24" s="27" t="s">
        <v>108</v>
      </c>
      <c r="J24" s="27" t="s">
        <v>108</v>
      </c>
      <c r="K24" s="27" t="s">
        <v>108</v>
      </c>
      <c r="L24" s="27" t="s">
        <v>108</v>
      </c>
    </row>
    <row r="25" spans="1:12" s="16" customFormat="1" ht="103.5" customHeight="1">
      <c r="A25" s="17" t="s">
        <v>136</v>
      </c>
      <c r="B25" s="28" t="s">
        <v>11</v>
      </c>
      <c r="C25" s="28" t="s">
        <v>120</v>
      </c>
      <c r="D25" s="27">
        <v>964</v>
      </c>
      <c r="E25" s="27" t="s">
        <v>108</v>
      </c>
      <c r="F25" s="27" t="s">
        <v>108</v>
      </c>
      <c r="G25" s="27" t="s">
        <v>108</v>
      </c>
      <c r="H25" s="27" t="s">
        <v>108</v>
      </c>
      <c r="I25" s="27" t="s">
        <v>108</v>
      </c>
      <c r="J25" s="27" t="s">
        <v>108</v>
      </c>
      <c r="K25" s="27" t="s">
        <v>108</v>
      </c>
      <c r="L25" s="27" t="s">
        <v>108</v>
      </c>
    </row>
    <row r="26" spans="1:12" s="16" customFormat="1" ht="168" customHeight="1">
      <c r="A26" s="17" t="s">
        <v>137</v>
      </c>
      <c r="B26" s="28" t="s">
        <v>284</v>
      </c>
      <c r="C26" s="28" t="s">
        <v>120</v>
      </c>
      <c r="D26" s="27">
        <v>964</v>
      </c>
      <c r="E26" s="27" t="s">
        <v>108</v>
      </c>
      <c r="F26" s="27" t="s">
        <v>108</v>
      </c>
      <c r="G26" s="27" t="s">
        <v>108</v>
      </c>
      <c r="H26" s="27" t="s">
        <v>108</v>
      </c>
      <c r="I26" s="27" t="s">
        <v>108</v>
      </c>
      <c r="J26" s="27" t="s">
        <v>108</v>
      </c>
      <c r="K26" s="27" t="s">
        <v>108</v>
      </c>
      <c r="L26" s="27" t="s">
        <v>108</v>
      </c>
    </row>
    <row r="27" spans="1:12" s="16" customFormat="1" ht="82.5" customHeight="1">
      <c r="A27" s="17" t="s">
        <v>138</v>
      </c>
      <c r="B27" s="28" t="s">
        <v>12</v>
      </c>
      <c r="C27" s="28" t="s">
        <v>120</v>
      </c>
      <c r="D27" s="27">
        <v>964</v>
      </c>
      <c r="E27" s="27" t="s">
        <v>108</v>
      </c>
      <c r="F27" s="27" t="s">
        <v>108</v>
      </c>
      <c r="G27" s="27" t="s">
        <v>108</v>
      </c>
      <c r="H27" s="27" t="s">
        <v>108</v>
      </c>
      <c r="I27" s="98">
        <v>835.321</v>
      </c>
      <c r="J27" s="55">
        <v>650</v>
      </c>
      <c r="K27" s="55">
        <v>760</v>
      </c>
      <c r="L27" s="55">
        <v>760</v>
      </c>
    </row>
    <row r="28" spans="1:12" ht="68.25" customHeight="1">
      <c r="A28" s="17" t="s">
        <v>106</v>
      </c>
      <c r="B28" s="100" t="s">
        <v>221</v>
      </c>
      <c r="C28" s="28" t="s">
        <v>236</v>
      </c>
      <c r="D28" s="27" t="s">
        <v>234</v>
      </c>
      <c r="E28" s="27" t="s">
        <v>108</v>
      </c>
      <c r="F28" s="27" t="s">
        <v>108</v>
      </c>
      <c r="G28" s="27" t="s">
        <v>108</v>
      </c>
      <c r="H28" s="56">
        <v>8309.816</v>
      </c>
      <c r="I28" s="56"/>
      <c r="J28" s="56"/>
      <c r="K28" s="56"/>
      <c r="L28" s="56"/>
    </row>
    <row r="29" spans="1:12" ht="18.75" customHeight="1">
      <c r="A29" s="57"/>
      <c r="B29" s="28" t="s">
        <v>121</v>
      </c>
      <c r="C29" s="28"/>
      <c r="D29" s="27"/>
      <c r="E29" s="27"/>
      <c r="F29" s="27"/>
      <c r="G29" s="27"/>
      <c r="H29" s="17"/>
      <c r="I29" s="17"/>
      <c r="J29" s="17"/>
      <c r="K29" s="17"/>
      <c r="L29" s="20"/>
    </row>
    <row r="30" spans="1:12" s="58" customFormat="1" ht="111" customHeight="1">
      <c r="A30" s="17" t="s">
        <v>132</v>
      </c>
      <c r="B30" s="116" t="s">
        <v>211</v>
      </c>
      <c r="C30" s="28" t="s">
        <v>236</v>
      </c>
      <c r="D30" s="27" t="s">
        <v>234</v>
      </c>
      <c r="E30" s="27" t="s">
        <v>108</v>
      </c>
      <c r="F30" s="27" t="s">
        <v>108</v>
      </c>
      <c r="G30" s="27" t="s">
        <v>108</v>
      </c>
      <c r="H30" s="56">
        <v>8309.816</v>
      </c>
      <c r="I30" s="108"/>
      <c r="J30" s="56"/>
      <c r="K30" s="56"/>
      <c r="L30" s="56"/>
    </row>
    <row r="31" spans="1:14" s="58" customFormat="1" ht="24.75" customHeight="1">
      <c r="A31" s="17"/>
      <c r="B31" s="34" t="s">
        <v>222</v>
      </c>
      <c r="C31" s="28"/>
      <c r="D31" s="27"/>
      <c r="E31" s="27"/>
      <c r="F31" s="27"/>
      <c r="G31" s="27"/>
      <c r="H31" s="130">
        <f>H32+H33+H34+H35+H36+H37+H38+H39</f>
        <v>624.5563199999999</v>
      </c>
      <c r="I31" s="130">
        <f>I32+I33+I34+I35+I36+I37+I38+I39</f>
        <v>8656.07198</v>
      </c>
      <c r="J31" s="130">
        <f>J32+J33+J34+J35+J36+J37+J38+J39</f>
        <v>13163</v>
      </c>
      <c r="K31" s="130">
        <f>K32+K33+K34+K35+K36+K37+K38+K39</f>
        <v>10963</v>
      </c>
      <c r="L31" s="130">
        <f>L32+L33+L34+L35+L36+L37+L38+L39</f>
        <v>10963</v>
      </c>
      <c r="M31" s="59"/>
      <c r="N31" s="59"/>
    </row>
    <row r="32" spans="1:14" s="58" customFormat="1" ht="93" customHeight="1">
      <c r="A32" s="17">
        <v>1</v>
      </c>
      <c r="B32" s="116" t="s">
        <v>211</v>
      </c>
      <c r="C32" s="28" t="s">
        <v>123</v>
      </c>
      <c r="D32" s="27">
        <v>967</v>
      </c>
      <c r="E32" s="27" t="s">
        <v>108</v>
      </c>
      <c r="F32" s="27" t="s">
        <v>108</v>
      </c>
      <c r="G32" s="27" t="s">
        <v>108</v>
      </c>
      <c r="H32" s="56">
        <v>0</v>
      </c>
      <c r="I32" s="56">
        <v>7079.051</v>
      </c>
      <c r="J32" s="56">
        <v>7263</v>
      </c>
      <c r="K32" s="56">
        <v>7263</v>
      </c>
      <c r="L32" s="56">
        <v>7263</v>
      </c>
      <c r="M32" s="59"/>
      <c r="N32" s="59"/>
    </row>
    <row r="33" spans="1:12" s="62" customFormat="1" ht="87" customHeight="1">
      <c r="A33" s="17">
        <v>2</v>
      </c>
      <c r="B33" s="60" t="s">
        <v>152</v>
      </c>
      <c r="C33" s="28" t="s">
        <v>235</v>
      </c>
      <c r="D33" s="27" t="s">
        <v>234</v>
      </c>
      <c r="E33" s="27" t="s">
        <v>108</v>
      </c>
      <c r="F33" s="27" t="s">
        <v>108</v>
      </c>
      <c r="G33" s="27" t="s">
        <v>108</v>
      </c>
      <c r="H33" s="55">
        <v>279.00032</v>
      </c>
      <c r="I33" s="55">
        <v>700</v>
      </c>
      <c r="J33" s="55">
        <v>2700</v>
      </c>
      <c r="K33" s="55">
        <v>2700</v>
      </c>
      <c r="L33" s="55">
        <v>2700</v>
      </c>
    </row>
    <row r="34" spans="1:12" s="58" customFormat="1" ht="75" customHeight="1">
      <c r="A34" s="17">
        <v>3</v>
      </c>
      <c r="B34" s="29" t="s">
        <v>161</v>
      </c>
      <c r="C34" s="29" t="s">
        <v>119</v>
      </c>
      <c r="D34" s="27">
        <v>964</v>
      </c>
      <c r="E34" s="27" t="s">
        <v>108</v>
      </c>
      <c r="F34" s="27" t="s">
        <v>108</v>
      </c>
      <c r="G34" s="27" t="s">
        <v>108</v>
      </c>
      <c r="H34" s="55">
        <v>345.556</v>
      </c>
      <c r="I34" s="56">
        <v>0</v>
      </c>
      <c r="J34" s="56">
        <v>0</v>
      </c>
      <c r="K34" s="56">
        <v>0</v>
      </c>
      <c r="L34" s="56">
        <v>0</v>
      </c>
    </row>
    <row r="35" spans="1:12" s="62" customFormat="1" ht="53.25" customHeight="1">
      <c r="A35" s="17">
        <v>4</v>
      </c>
      <c r="B35" s="60" t="s">
        <v>140</v>
      </c>
      <c r="C35" s="28" t="s">
        <v>120</v>
      </c>
      <c r="D35" s="63" t="s">
        <v>150</v>
      </c>
      <c r="E35" s="27" t="s">
        <v>108</v>
      </c>
      <c r="F35" s="27" t="s">
        <v>108</v>
      </c>
      <c r="G35" s="27" t="s">
        <v>108</v>
      </c>
      <c r="H35" s="20">
        <v>0</v>
      </c>
      <c r="I35" s="55">
        <v>656.82098</v>
      </c>
      <c r="J35" s="55">
        <v>1000</v>
      </c>
      <c r="K35" s="55">
        <v>1000</v>
      </c>
      <c r="L35" s="55">
        <v>1000</v>
      </c>
    </row>
    <row r="36" spans="1:12" ht="47.25">
      <c r="A36" s="17">
        <v>5</v>
      </c>
      <c r="B36" s="60" t="s">
        <v>172</v>
      </c>
      <c r="C36" s="28" t="s">
        <v>120</v>
      </c>
      <c r="D36" s="63" t="s">
        <v>150</v>
      </c>
      <c r="E36" s="27" t="s">
        <v>108</v>
      </c>
      <c r="F36" s="27" t="s">
        <v>108</v>
      </c>
      <c r="G36" s="27" t="s">
        <v>108</v>
      </c>
      <c r="H36" s="20">
        <v>0</v>
      </c>
      <c r="I36" s="55">
        <v>85.2</v>
      </c>
      <c r="J36" s="56">
        <v>0</v>
      </c>
      <c r="K36" s="56">
        <v>0</v>
      </c>
      <c r="L36" s="56">
        <v>0</v>
      </c>
    </row>
    <row r="37" spans="1:12" ht="47.25">
      <c r="A37" s="17">
        <v>6</v>
      </c>
      <c r="B37" s="60" t="s">
        <v>174</v>
      </c>
      <c r="C37" s="28" t="s">
        <v>120</v>
      </c>
      <c r="D37" s="63" t="s">
        <v>150</v>
      </c>
      <c r="E37" s="27" t="s">
        <v>108</v>
      </c>
      <c r="F37" s="27" t="s">
        <v>108</v>
      </c>
      <c r="G37" s="27" t="s">
        <v>108</v>
      </c>
      <c r="H37" s="20">
        <v>0</v>
      </c>
      <c r="I37" s="55">
        <v>100</v>
      </c>
      <c r="J37" s="56">
        <v>200</v>
      </c>
      <c r="K37" s="56">
        <v>0</v>
      </c>
      <c r="L37" s="56">
        <v>0</v>
      </c>
    </row>
    <row r="38" spans="1:12" ht="94.5">
      <c r="A38" s="17">
        <v>7</v>
      </c>
      <c r="B38" s="60" t="s">
        <v>176</v>
      </c>
      <c r="C38" s="28" t="s">
        <v>120</v>
      </c>
      <c r="D38" s="63" t="s">
        <v>150</v>
      </c>
      <c r="E38" s="27" t="s">
        <v>108</v>
      </c>
      <c r="F38" s="27" t="s">
        <v>108</v>
      </c>
      <c r="G38" s="27" t="s">
        <v>108</v>
      </c>
      <c r="H38" s="20">
        <v>0</v>
      </c>
      <c r="I38" s="55">
        <v>35</v>
      </c>
      <c r="J38" s="56">
        <v>0</v>
      </c>
      <c r="K38" s="56">
        <v>0</v>
      </c>
      <c r="L38" s="56">
        <v>0</v>
      </c>
    </row>
    <row r="39" spans="1:12" ht="93" customHeight="1">
      <c r="A39" s="17">
        <v>8</v>
      </c>
      <c r="B39" s="60" t="s">
        <v>223</v>
      </c>
      <c r="C39" s="28" t="s">
        <v>120</v>
      </c>
      <c r="D39" s="63" t="s">
        <v>150</v>
      </c>
      <c r="E39" s="27" t="s">
        <v>108</v>
      </c>
      <c r="F39" s="27" t="s">
        <v>108</v>
      </c>
      <c r="G39" s="27" t="s">
        <v>108</v>
      </c>
      <c r="H39" s="20">
        <v>0</v>
      </c>
      <c r="I39" s="55">
        <v>0</v>
      </c>
      <c r="J39" s="56">
        <v>2000</v>
      </c>
      <c r="K39" s="56">
        <v>0</v>
      </c>
      <c r="L39" s="56">
        <v>0</v>
      </c>
    </row>
    <row r="40" spans="1:12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.75" hidden="1" outlineLevel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.75" hidden="1" outlineLevel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6" ht="15.75" hidden="1" outlineLevel="1">
      <c r="A45" s="25"/>
      <c r="B45" s="25" t="s">
        <v>177</v>
      </c>
      <c r="C45" s="25"/>
      <c r="D45" s="25"/>
      <c r="E45" s="25"/>
      <c r="F45" s="25"/>
      <c r="G45" s="25"/>
      <c r="H45" s="90">
        <f>H17+H22+H28+H31</f>
        <v>8934.37232</v>
      </c>
      <c r="I45" s="90">
        <f>I17+I22+I28+I31</f>
        <v>9886.70874</v>
      </c>
      <c r="J45" s="90">
        <f>J17+J22+J28+J31</f>
        <v>16549.55</v>
      </c>
      <c r="K45" s="90">
        <f>K17+K22+K28+K31</f>
        <v>11723</v>
      </c>
      <c r="L45" s="90">
        <f>L17+L22+L28+L31</f>
        <v>11723</v>
      </c>
      <c r="M45" s="90">
        <f>SUM(H45:L45)</f>
        <v>58816.63106</v>
      </c>
      <c r="N45" s="90"/>
      <c r="O45" s="90"/>
      <c r="P45" s="90"/>
    </row>
    <row r="46" spans="1:12" ht="15.75" hidden="1" outlineLevel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5.75" collapsed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5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15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15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5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5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5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5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5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5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5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5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5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5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5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5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5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5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5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5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5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5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5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5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5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5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</sheetData>
  <sheetProtection/>
  <mergeCells count="14">
    <mergeCell ref="B15:L15"/>
    <mergeCell ref="H2:K4"/>
    <mergeCell ref="B8:L8"/>
    <mergeCell ref="A9:L9"/>
    <mergeCell ref="A10:L10"/>
    <mergeCell ref="A11:K11"/>
    <mergeCell ref="A12:A13"/>
    <mergeCell ref="B12:B13"/>
    <mergeCell ref="C12:C13"/>
    <mergeCell ref="D12:D13"/>
    <mergeCell ref="E12:E13"/>
    <mergeCell ref="F12:F13"/>
    <mergeCell ref="G12:G13"/>
    <mergeCell ref="H12:L12"/>
  </mergeCells>
  <printOptions/>
  <pageMargins left="0" right="0" top="0" bottom="0" header="0" footer="0"/>
  <pageSetup fitToHeight="4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6" sqref="F6:I6"/>
    </sheetView>
  </sheetViews>
  <sheetFormatPr defaultColWidth="9.00390625" defaultRowHeight="12.75" outlineLevelRow="1" outlineLevelCol="1"/>
  <cols>
    <col min="1" max="1" width="9.125" style="71" customWidth="1"/>
    <col min="2" max="2" width="28.00390625" style="71" customWidth="1"/>
    <col min="3" max="3" width="23.375" style="71" customWidth="1"/>
    <col min="4" max="4" width="24.00390625" style="71" customWidth="1"/>
    <col min="5" max="5" width="15.75390625" style="71" customWidth="1"/>
    <col min="6" max="6" width="15.00390625" style="71" customWidth="1"/>
    <col min="7" max="7" width="13.375" style="71" customWidth="1"/>
    <col min="8" max="8" width="13.625" style="71" customWidth="1"/>
    <col min="9" max="9" width="18.625" style="71" customWidth="1"/>
    <col min="10" max="10" width="12.00390625" style="71" hidden="1" customWidth="1" outlineLevel="1"/>
    <col min="11" max="14" width="9.125" style="71" hidden="1" customWidth="1" outlineLevel="1"/>
    <col min="15" max="15" width="17.00390625" style="71" customWidth="1" collapsed="1"/>
    <col min="16" max="16384" width="9.125" style="71" customWidth="1"/>
  </cols>
  <sheetData>
    <row r="1" spans="1:9" ht="15.75">
      <c r="A1" s="69"/>
      <c r="B1" s="69"/>
      <c r="C1" s="69"/>
      <c r="D1" s="66"/>
      <c r="E1" s="69"/>
      <c r="F1" s="69"/>
      <c r="G1" s="69"/>
      <c r="H1" s="70"/>
      <c r="I1" s="69"/>
    </row>
    <row r="2" spans="1:9" ht="15.75">
      <c r="A2" s="69"/>
      <c r="B2" s="69"/>
      <c r="C2" s="69"/>
      <c r="D2" s="69"/>
      <c r="E2" s="72"/>
      <c r="F2" s="208" t="s">
        <v>194</v>
      </c>
      <c r="G2" s="208"/>
      <c r="H2" s="208"/>
      <c r="I2" s="208"/>
    </row>
    <row r="3" spans="1:9" ht="15.75">
      <c r="A3" s="69"/>
      <c r="B3" s="69"/>
      <c r="C3" s="69"/>
      <c r="D3" s="69"/>
      <c r="E3" s="72"/>
      <c r="F3" s="208"/>
      <c r="G3" s="208"/>
      <c r="H3" s="208"/>
      <c r="I3" s="208"/>
    </row>
    <row r="4" spans="1:9" ht="15.75">
      <c r="A4" s="69"/>
      <c r="B4" s="69"/>
      <c r="C4" s="69"/>
      <c r="D4" s="69"/>
      <c r="E4" s="72"/>
      <c r="F4" s="208"/>
      <c r="G4" s="208"/>
      <c r="H4" s="208"/>
      <c r="I4" s="208"/>
    </row>
    <row r="5" spans="1:9" ht="15.75">
      <c r="A5" s="69"/>
      <c r="B5" s="69"/>
      <c r="C5" s="69"/>
      <c r="D5" s="69"/>
      <c r="E5" s="72"/>
      <c r="F5" s="208"/>
      <c r="G5" s="208"/>
      <c r="H5" s="208"/>
      <c r="I5" s="208"/>
    </row>
    <row r="6" spans="1:9" ht="15.75">
      <c r="A6" s="69"/>
      <c r="B6" s="69"/>
      <c r="C6" s="69"/>
      <c r="D6" s="69"/>
      <c r="E6" s="72"/>
      <c r="F6" s="65"/>
      <c r="G6" s="65"/>
      <c r="H6" s="65"/>
      <c r="I6" s="65"/>
    </row>
    <row r="7" spans="1:9" ht="15.75" customHeight="1">
      <c r="A7" s="69"/>
      <c r="B7" s="69"/>
      <c r="C7" s="69"/>
      <c r="D7" s="69"/>
      <c r="E7" s="72"/>
      <c r="F7" s="65"/>
      <c r="G7" s="65"/>
      <c r="H7" s="65"/>
      <c r="I7" s="65"/>
    </row>
    <row r="8" spans="1:9" ht="15.75">
      <c r="A8" s="69"/>
      <c r="B8" s="69"/>
      <c r="C8" s="69"/>
      <c r="D8" s="69"/>
      <c r="E8" s="72"/>
      <c r="F8" s="72"/>
      <c r="G8" s="72"/>
      <c r="H8" s="72"/>
      <c r="I8" s="72"/>
    </row>
    <row r="9" spans="1:9" ht="45.75" customHeight="1">
      <c r="A9" s="209" t="s">
        <v>80</v>
      </c>
      <c r="B9" s="209"/>
      <c r="C9" s="209"/>
      <c r="D9" s="209"/>
      <c r="E9" s="209"/>
      <c r="F9" s="209"/>
      <c r="G9" s="209"/>
      <c r="H9" s="209"/>
      <c r="I9" s="209"/>
    </row>
    <row r="10" spans="1:9" ht="15.75">
      <c r="A10" s="210" t="s">
        <v>83</v>
      </c>
      <c r="B10" s="210"/>
      <c r="C10" s="210"/>
      <c r="D10" s="210"/>
      <c r="E10" s="210"/>
      <c r="F10" s="210"/>
      <c r="G10" s="210"/>
      <c r="H10" s="210"/>
      <c r="I10" s="210"/>
    </row>
    <row r="11" spans="1:9" ht="15.75">
      <c r="A11" s="211"/>
      <c r="B11" s="211"/>
      <c r="C11" s="211"/>
      <c r="D11" s="211"/>
      <c r="E11" s="211"/>
      <c r="F11" s="211"/>
      <c r="G11" s="211"/>
      <c r="H11" s="211"/>
      <c r="I11" s="73"/>
    </row>
    <row r="12" spans="1:9" ht="15.75">
      <c r="A12" s="198" t="s">
        <v>30</v>
      </c>
      <c r="B12" s="198" t="s">
        <v>23</v>
      </c>
      <c r="C12" s="198" t="s">
        <v>118</v>
      </c>
      <c r="D12" s="202" t="s">
        <v>24</v>
      </c>
      <c r="E12" s="204" t="s">
        <v>15</v>
      </c>
      <c r="F12" s="205"/>
      <c r="G12" s="205"/>
      <c r="H12" s="205"/>
      <c r="I12" s="206"/>
    </row>
    <row r="13" spans="1:10" ht="63">
      <c r="A13" s="199"/>
      <c r="B13" s="207"/>
      <c r="C13" s="199"/>
      <c r="D13" s="203"/>
      <c r="E13" s="45" t="s">
        <v>104</v>
      </c>
      <c r="F13" s="45" t="s">
        <v>87</v>
      </c>
      <c r="G13" s="45" t="s">
        <v>88</v>
      </c>
      <c r="H13" s="75" t="s">
        <v>105</v>
      </c>
      <c r="I13" s="45" t="s">
        <v>142</v>
      </c>
      <c r="J13" s="86" t="s">
        <v>171</v>
      </c>
    </row>
    <row r="14" spans="1:9" ht="15.75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76">
        <v>8</v>
      </c>
      <c r="I14" s="57">
        <v>9</v>
      </c>
    </row>
    <row r="15" spans="1:15" ht="15.75">
      <c r="A15" s="181" t="s">
        <v>36</v>
      </c>
      <c r="B15" s="184" t="s">
        <v>102</v>
      </c>
      <c r="C15" s="184" t="s">
        <v>205</v>
      </c>
      <c r="D15" s="29" t="s">
        <v>14</v>
      </c>
      <c r="E15" s="51">
        <f>E16+E17+E18</f>
        <v>8934.37232</v>
      </c>
      <c r="F15" s="51">
        <f>F16+F17+F18</f>
        <v>20994.64843</v>
      </c>
      <c r="G15" s="51">
        <f>G16+G17+G18</f>
        <v>29072.89325</v>
      </c>
      <c r="H15" s="51">
        <f>H16+H17+H18</f>
        <v>11723</v>
      </c>
      <c r="I15" s="51">
        <f>I16+I17+I18</f>
        <v>11723</v>
      </c>
      <c r="J15" s="87">
        <f>E15+F15+G15+H15+I15</f>
        <v>82447.914</v>
      </c>
      <c r="O15" s="87"/>
    </row>
    <row r="16" spans="1:15" ht="64.5" customHeight="1">
      <c r="A16" s="182"/>
      <c r="B16" s="185"/>
      <c r="C16" s="185"/>
      <c r="D16" s="29" t="s">
        <v>20</v>
      </c>
      <c r="E16" s="64">
        <f aca="true" t="shared" si="0" ref="E16:I17">E23+E52</f>
        <v>0</v>
      </c>
      <c r="F16" s="51">
        <f>F23+F52+F104+F111+F118+F125+F132+F139+F146</f>
        <v>5479.30838</v>
      </c>
      <c r="G16" s="64">
        <f t="shared" si="0"/>
        <v>6786.8905</v>
      </c>
      <c r="H16" s="64">
        <f t="shared" si="0"/>
        <v>0</v>
      </c>
      <c r="I16" s="64">
        <f t="shared" si="0"/>
        <v>0</v>
      </c>
      <c r="J16" s="87">
        <f>E16+F16+G16+H16+I16</f>
        <v>12266.19888</v>
      </c>
      <c r="O16" s="87"/>
    </row>
    <row r="17" spans="1:15" ht="66" customHeight="1">
      <c r="A17" s="182"/>
      <c r="B17" s="185"/>
      <c r="C17" s="185"/>
      <c r="D17" s="29" t="s">
        <v>21</v>
      </c>
      <c r="E17" s="64">
        <f t="shared" si="0"/>
        <v>0</v>
      </c>
      <c r="F17" s="51">
        <f>F24+F53+F105+F112+F119+F126+F133+F140+F147</f>
        <v>5628.631310000001</v>
      </c>
      <c r="G17" s="64">
        <f t="shared" si="0"/>
        <v>5736.45275</v>
      </c>
      <c r="H17" s="64">
        <f t="shared" si="0"/>
        <v>0</v>
      </c>
      <c r="I17" s="64">
        <f t="shared" si="0"/>
        <v>0</v>
      </c>
      <c r="J17" s="87">
        <f>E17+F17+G17+H17+I17</f>
        <v>11365.084060000001</v>
      </c>
      <c r="O17" s="87"/>
    </row>
    <row r="18" spans="1:15" ht="45" customHeight="1">
      <c r="A18" s="182"/>
      <c r="B18" s="185"/>
      <c r="C18" s="185"/>
      <c r="D18" s="29" t="s">
        <v>81</v>
      </c>
      <c r="E18" s="64">
        <f>E25+E54+E106+E113+E120+E127+E90+E134+E141+E148</f>
        <v>8934.37232</v>
      </c>
      <c r="F18" s="64">
        <f>F25+F54+F106+F113+F120+F127+F90+F134+F141+F148</f>
        <v>9886.708740000002</v>
      </c>
      <c r="G18" s="64">
        <f>G25+G54+G106+G113+G120+G127+G90+G134+G141+G148+G155</f>
        <v>16549.55</v>
      </c>
      <c r="H18" s="64">
        <f>H25+H54+H106+H113+H120+H127+H90+H134+H141+H148</f>
        <v>11723</v>
      </c>
      <c r="I18" s="64">
        <f>I25+I54+I106+I113+I120+I127+I90+I134+I141+I148</f>
        <v>11723</v>
      </c>
      <c r="J18" s="87">
        <f>E18+F18+G18+H18+I18</f>
        <v>58816.63106</v>
      </c>
      <c r="L18" s="71">
        <f>16549.55-14349.55</f>
        <v>2200</v>
      </c>
      <c r="O18" s="87"/>
    </row>
    <row r="19" spans="1:15" ht="48.75" customHeight="1" outlineLevel="1">
      <c r="A19" s="182"/>
      <c r="B19" s="185"/>
      <c r="C19" s="185"/>
      <c r="D19" s="29" t="s">
        <v>16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O19" s="87"/>
    </row>
    <row r="20" spans="1:15" ht="49.5" customHeight="1" outlineLevel="1">
      <c r="A20" s="182"/>
      <c r="B20" s="185"/>
      <c r="C20" s="185"/>
      <c r="D20" s="42" t="s">
        <v>17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O20" s="87"/>
    </row>
    <row r="21" spans="1:15" ht="33.75" customHeight="1" outlineLevel="1">
      <c r="A21" s="183"/>
      <c r="B21" s="186"/>
      <c r="C21" s="186"/>
      <c r="D21" s="29" t="s">
        <v>22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O21" s="87"/>
    </row>
    <row r="22" spans="1:10" ht="15.75">
      <c r="A22" s="194" t="s">
        <v>93</v>
      </c>
      <c r="B22" s="191" t="s">
        <v>199</v>
      </c>
      <c r="C22" s="184" t="s">
        <v>129</v>
      </c>
      <c r="D22" s="29" t="s">
        <v>14</v>
      </c>
      <c r="E22" s="51">
        <f>E23+E24+E25+E26+E27+E28</f>
        <v>0</v>
      </c>
      <c r="F22" s="51">
        <f>F23+F24+F25+F26+F27+F28</f>
        <v>7906.315450000001</v>
      </c>
      <c r="G22" s="51">
        <f>G23+G24+G25+G26+G27+G28</f>
        <v>13948.073250000001</v>
      </c>
      <c r="H22" s="51">
        <f>H23+H24+H25+H26+H27+H28</f>
        <v>0</v>
      </c>
      <c r="I22" s="51">
        <f>I23+I24+I25+I26+I27+I28</f>
        <v>0</v>
      </c>
      <c r="J22" s="87">
        <f>E22+F22+G22+H22+I22</f>
        <v>21854.388700000003</v>
      </c>
    </row>
    <row r="23" spans="1:10" ht="118.5" customHeight="1">
      <c r="A23" s="195"/>
      <c r="B23" s="192"/>
      <c r="C23" s="185"/>
      <c r="D23" s="29" t="s">
        <v>20</v>
      </c>
      <c r="E23" s="64">
        <v>0</v>
      </c>
      <c r="F23" s="64">
        <v>3953.15774</v>
      </c>
      <c r="G23" s="64">
        <v>6478.53556</v>
      </c>
      <c r="H23" s="64">
        <v>0</v>
      </c>
      <c r="I23" s="64">
        <v>0</v>
      </c>
      <c r="J23" s="87">
        <f>E23+F23+G23+H23+I23</f>
        <v>10431.6933</v>
      </c>
    </row>
    <row r="24" spans="1:10" ht="71.25" customHeight="1">
      <c r="A24" s="195"/>
      <c r="B24" s="192"/>
      <c r="C24" s="185"/>
      <c r="D24" s="29" t="s">
        <v>21</v>
      </c>
      <c r="E24" s="64">
        <v>0</v>
      </c>
      <c r="F24" s="64">
        <v>3557.84195</v>
      </c>
      <c r="G24" s="64">
        <v>4732.98769</v>
      </c>
      <c r="H24" s="64">
        <v>0</v>
      </c>
      <c r="I24" s="64">
        <v>0</v>
      </c>
      <c r="J24" s="87">
        <f>E24+F24+G24+H24+I24</f>
        <v>8290.82964</v>
      </c>
    </row>
    <row r="25" spans="1:10" ht="54.75" customHeight="1">
      <c r="A25" s="195"/>
      <c r="B25" s="192"/>
      <c r="C25" s="185"/>
      <c r="D25" s="29" t="s">
        <v>81</v>
      </c>
      <c r="E25" s="64">
        <v>0</v>
      </c>
      <c r="F25" s="103">
        <f>F33+F47</f>
        <v>395.31576</v>
      </c>
      <c r="G25" s="103">
        <f>G33+G47</f>
        <v>2736.55</v>
      </c>
      <c r="H25" s="103">
        <f>H33+H47</f>
        <v>0</v>
      </c>
      <c r="I25" s="103">
        <f>I33+I47</f>
        <v>0</v>
      </c>
      <c r="J25" s="87">
        <f>E25+F25+G25+H25+I25</f>
        <v>3131.86576</v>
      </c>
    </row>
    <row r="26" spans="1:9" ht="105.75" customHeight="1" outlineLevel="1">
      <c r="A26" s="195"/>
      <c r="B26" s="192"/>
      <c r="C26" s="185"/>
      <c r="D26" s="42" t="s">
        <v>16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</row>
    <row r="27" spans="1:9" ht="84" customHeight="1" outlineLevel="1">
      <c r="A27" s="195"/>
      <c r="B27" s="192"/>
      <c r="C27" s="185"/>
      <c r="D27" s="42" t="s">
        <v>17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9" ht="42.75" customHeight="1" outlineLevel="1">
      <c r="A28" s="196"/>
      <c r="B28" s="193"/>
      <c r="C28" s="186"/>
      <c r="D28" s="29" t="s">
        <v>22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9" ht="46.5" customHeight="1">
      <c r="A29" s="77"/>
      <c r="B29" s="29" t="s">
        <v>49</v>
      </c>
      <c r="C29" s="29"/>
      <c r="D29" s="29"/>
      <c r="E29" s="78"/>
      <c r="F29" s="79"/>
      <c r="G29" s="79"/>
      <c r="H29" s="80"/>
      <c r="I29" s="79"/>
    </row>
    <row r="30" spans="1:10" ht="15.75">
      <c r="A30" s="181" t="s">
        <v>133</v>
      </c>
      <c r="B30" s="184" t="s">
        <v>6</v>
      </c>
      <c r="C30" s="184" t="s">
        <v>244</v>
      </c>
      <c r="D30" s="29" t="s">
        <v>14</v>
      </c>
      <c r="E30" s="51">
        <f>E31+E32+E33+E34+E35+E36</f>
        <v>0</v>
      </c>
      <c r="F30" s="51">
        <f>F31+F32+F33+F34+F35+F36</f>
        <v>7906.315450000001</v>
      </c>
      <c r="G30" s="51">
        <f>G31+G32+G33+G34+G35+G36</f>
        <v>12248.07325</v>
      </c>
      <c r="H30" s="51">
        <f>H31+H32+H33+H34+H35+H36</f>
        <v>0</v>
      </c>
      <c r="I30" s="51">
        <f>I31+I32+I33+I34+I35+I36</f>
        <v>0</v>
      </c>
      <c r="J30" s="87">
        <f aca="true" t="shared" si="1" ref="J30:J79">E30+F30+G30+H30+I30</f>
        <v>20154.3887</v>
      </c>
    </row>
    <row r="31" spans="1:10" ht="64.5" customHeight="1">
      <c r="A31" s="182"/>
      <c r="B31" s="185"/>
      <c r="C31" s="185"/>
      <c r="D31" s="29" t="s">
        <v>20</v>
      </c>
      <c r="E31" s="56">
        <v>0</v>
      </c>
      <c r="F31" s="64">
        <v>3953.15774</v>
      </c>
      <c r="G31" s="56">
        <v>6478.53556</v>
      </c>
      <c r="H31" s="56">
        <v>0</v>
      </c>
      <c r="I31" s="56">
        <v>0</v>
      </c>
      <c r="J31" s="87">
        <f t="shared" si="1"/>
        <v>10431.6933</v>
      </c>
    </row>
    <row r="32" spans="1:10" ht="66" customHeight="1">
      <c r="A32" s="182"/>
      <c r="B32" s="185"/>
      <c r="C32" s="185"/>
      <c r="D32" s="29" t="s">
        <v>21</v>
      </c>
      <c r="E32" s="56">
        <v>0</v>
      </c>
      <c r="F32" s="64">
        <v>3557.84195</v>
      </c>
      <c r="G32" s="56">
        <v>4732.98769</v>
      </c>
      <c r="H32" s="56">
        <v>0</v>
      </c>
      <c r="I32" s="56">
        <v>0</v>
      </c>
      <c r="J32" s="87">
        <f t="shared" si="1"/>
        <v>8290.82964</v>
      </c>
    </row>
    <row r="33" spans="1:10" ht="51.75" customHeight="1">
      <c r="A33" s="182"/>
      <c r="B33" s="185"/>
      <c r="C33" s="185"/>
      <c r="D33" s="29" t="s">
        <v>81</v>
      </c>
      <c r="E33" s="56">
        <v>0</v>
      </c>
      <c r="F33" s="64">
        <v>395.31576</v>
      </c>
      <c r="G33" s="56">
        <v>1036.55</v>
      </c>
      <c r="H33" s="56">
        <v>0</v>
      </c>
      <c r="I33" s="56">
        <v>0</v>
      </c>
      <c r="J33" s="87">
        <f t="shared" si="1"/>
        <v>1431.86576</v>
      </c>
    </row>
    <row r="34" spans="1:10" ht="66.75" customHeight="1">
      <c r="A34" s="182"/>
      <c r="B34" s="185"/>
      <c r="C34" s="185"/>
      <c r="D34" s="42" t="s">
        <v>16</v>
      </c>
      <c r="E34" s="56">
        <v>0</v>
      </c>
      <c r="F34" s="64">
        <v>0</v>
      </c>
      <c r="G34" s="56">
        <v>0</v>
      </c>
      <c r="H34" s="56">
        <v>0</v>
      </c>
      <c r="I34" s="56">
        <v>0</v>
      </c>
      <c r="J34" s="87">
        <f t="shared" si="1"/>
        <v>0</v>
      </c>
    </row>
    <row r="35" spans="1:10" ht="78.75" customHeight="1">
      <c r="A35" s="182"/>
      <c r="B35" s="185"/>
      <c r="C35" s="185"/>
      <c r="D35" s="42" t="s">
        <v>17</v>
      </c>
      <c r="E35" s="56">
        <v>0</v>
      </c>
      <c r="F35" s="64">
        <v>0</v>
      </c>
      <c r="G35" s="56">
        <v>0</v>
      </c>
      <c r="H35" s="56">
        <v>0</v>
      </c>
      <c r="I35" s="56">
        <v>0</v>
      </c>
      <c r="J35" s="87">
        <f t="shared" si="1"/>
        <v>0</v>
      </c>
    </row>
    <row r="36" spans="1:10" ht="60" customHeight="1">
      <c r="A36" s="183"/>
      <c r="B36" s="186"/>
      <c r="C36" s="186"/>
      <c r="D36" s="29" t="s">
        <v>22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87">
        <f t="shared" si="1"/>
        <v>0</v>
      </c>
    </row>
    <row r="37" spans="1:10" ht="15.75">
      <c r="A37" s="181" t="s">
        <v>134</v>
      </c>
      <c r="B37" s="184" t="s">
        <v>7</v>
      </c>
      <c r="C37" s="184" t="s">
        <v>243</v>
      </c>
      <c r="D37" s="29" t="s">
        <v>14</v>
      </c>
      <c r="E37" s="55">
        <v>0</v>
      </c>
      <c r="F37" s="51">
        <v>0</v>
      </c>
      <c r="G37" s="55">
        <v>0</v>
      </c>
      <c r="H37" s="55">
        <v>0</v>
      </c>
      <c r="I37" s="55">
        <v>0</v>
      </c>
      <c r="J37" s="87">
        <f t="shared" si="1"/>
        <v>0</v>
      </c>
    </row>
    <row r="38" spans="1:10" ht="71.25" customHeight="1">
      <c r="A38" s="182"/>
      <c r="B38" s="185"/>
      <c r="C38" s="185"/>
      <c r="D38" s="29" t="s">
        <v>20</v>
      </c>
      <c r="E38" s="56">
        <v>0</v>
      </c>
      <c r="F38" s="64">
        <v>0</v>
      </c>
      <c r="G38" s="56">
        <v>0</v>
      </c>
      <c r="H38" s="56">
        <v>0</v>
      </c>
      <c r="I38" s="56">
        <v>0</v>
      </c>
      <c r="J38" s="87">
        <f t="shared" si="1"/>
        <v>0</v>
      </c>
    </row>
    <row r="39" spans="1:10" ht="64.5" customHeight="1">
      <c r="A39" s="182"/>
      <c r="B39" s="185"/>
      <c r="C39" s="185"/>
      <c r="D39" s="29" t="s">
        <v>21</v>
      </c>
      <c r="E39" s="56">
        <v>0</v>
      </c>
      <c r="F39" s="64">
        <v>0</v>
      </c>
      <c r="G39" s="56">
        <v>0</v>
      </c>
      <c r="H39" s="56">
        <v>0</v>
      </c>
      <c r="I39" s="56">
        <v>0</v>
      </c>
      <c r="J39" s="87">
        <f t="shared" si="1"/>
        <v>0</v>
      </c>
    </row>
    <row r="40" spans="1:10" ht="53.25" customHeight="1">
      <c r="A40" s="182"/>
      <c r="B40" s="185"/>
      <c r="C40" s="185"/>
      <c r="D40" s="29" t="s">
        <v>81</v>
      </c>
      <c r="E40" s="56">
        <v>0</v>
      </c>
      <c r="F40" s="64">
        <v>0</v>
      </c>
      <c r="G40" s="56">
        <v>0</v>
      </c>
      <c r="H40" s="56">
        <v>0</v>
      </c>
      <c r="I40" s="56">
        <v>0</v>
      </c>
      <c r="J40" s="87">
        <f t="shared" si="1"/>
        <v>0</v>
      </c>
    </row>
    <row r="41" spans="1:10" ht="48.75" customHeight="1">
      <c r="A41" s="182"/>
      <c r="B41" s="185"/>
      <c r="C41" s="185"/>
      <c r="D41" s="42" t="s">
        <v>16</v>
      </c>
      <c r="E41" s="56">
        <v>0</v>
      </c>
      <c r="F41" s="64">
        <v>0</v>
      </c>
      <c r="G41" s="56">
        <v>0</v>
      </c>
      <c r="H41" s="56">
        <v>0</v>
      </c>
      <c r="I41" s="56">
        <v>0</v>
      </c>
      <c r="J41" s="87">
        <f t="shared" si="1"/>
        <v>0</v>
      </c>
    </row>
    <row r="42" spans="1:10" ht="79.5" customHeight="1">
      <c r="A42" s="182"/>
      <c r="B42" s="185"/>
      <c r="C42" s="185"/>
      <c r="D42" s="42" t="s">
        <v>17</v>
      </c>
      <c r="E42" s="56">
        <v>0</v>
      </c>
      <c r="F42" s="64">
        <v>0</v>
      </c>
      <c r="G42" s="56">
        <v>0</v>
      </c>
      <c r="H42" s="56">
        <v>0</v>
      </c>
      <c r="I42" s="56">
        <v>0</v>
      </c>
      <c r="J42" s="87">
        <f t="shared" si="1"/>
        <v>0</v>
      </c>
    </row>
    <row r="43" spans="1:10" ht="55.5" customHeight="1">
      <c r="A43" s="183"/>
      <c r="B43" s="186"/>
      <c r="C43" s="186"/>
      <c r="D43" s="29" t="s">
        <v>22</v>
      </c>
      <c r="E43" s="56">
        <v>0</v>
      </c>
      <c r="F43" s="64">
        <v>0</v>
      </c>
      <c r="G43" s="56">
        <v>0</v>
      </c>
      <c r="H43" s="56">
        <v>0</v>
      </c>
      <c r="I43" s="56">
        <v>0</v>
      </c>
      <c r="J43" s="87">
        <f t="shared" si="1"/>
        <v>0</v>
      </c>
    </row>
    <row r="44" spans="1:10" ht="15.75">
      <c r="A44" s="181" t="s">
        <v>135</v>
      </c>
      <c r="B44" s="184" t="s">
        <v>8</v>
      </c>
      <c r="C44" s="184" t="s">
        <v>123</v>
      </c>
      <c r="D44" s="29" t="s">
        <v>14</v>
      </c>
      <c r="E44" s="55">
        <v>0</v>
      </c>
      <c r="F44" s="51">
        <v>0</v>
      </c>
      <c r="G44" s="55">
        <f>G47</f>
        <v>1700</v>
      </c>
      <c r="H44" s="55">
        <v>0</v>
      </c>
      <c r="I44" s="55">
        <v>0</v>
      </c>
      <c r="J44" s="87">
        <f t="shared" si="1"/>
        <v>1700</v>
      </c>
    </row>
    <row r="45" spans="1:10" ht="88.5" customHeight="1">
      <c r="A45" s="182"/>
      <c r="B45" s="185"/>
      <c r="C45" s="185"/>
      <c r="D45" s="29" t="s">
        <v>20</v>
      </c>
      <c r="E45" s="56">
        <v>0</v>
      </c>
      <c r="F45" s="64">
        <v>0</v>
      </c>
      <c r="G45" s="56">
        <v>0</v>
      </c>
      <c r="H45" s="56">
        <v>0</v>
      </c>
      <c r="I45" s="56">
        <v>0</v>
      </c>
      <c r="J45" s="87">
        <f t="shared" si="1"/>
        <v>0</v>
      </c>
    </row>
    <row r="46" spans="1:10" ht="90" customHeight="1">
      <c r="A46" s="182"/>
      <c r="B46" s="185"/>
      <c r="C46" s="185"/>
      <c r="D46" s="29" t="s">
        <v>21</v>
      </c>
      <c r="E46" s="56">
        <v>0</v>
      </c>
      <c r="F46" s="64">
        <v>0</v>
      </c>
      <c r="G46" s="56">
        <v>0</v>
      </c>
      <c r="H46" s="56">
        <v>0</v>
      </c>
      <c r="I46" s="56">
        <v>0</v>
      </c>
      <c r="J46" s="87">
        <f t="shared" si="1"/>
        <v>0</v>
      </c>
    </row>
    <row r="47" spans="1:10" ht="47.25">
      <c r="A47" s="182"/>
      <c r="B47" s="185"/>
      <c r="C47" s="185"/>
      <c r="D47" s="29" t="s">
        <v>81</v>
      </c>
      <c r="E47" s="56">
        <v>0</v>
      </c>
      <c r="F47" s="64">
        <v>0</v>
      </c>
      <c r="G47" s="104">
        <v>1700</v>
      </c>
      <c r="H47" s="56">
        <v>0</v>
      </c>
      <c r="I47" s="56">
        <v>0</v>
      </c>
      <c r="J47" s="87">
        <f t="shared" si="1"/>
        <v>1700</v>
      </c>
    </row>
    <row r="48" spans="1:10" ht="94.5" customHeight="1" hidden="1" outlineLevel="1">
      <c r="A48" s="182"/>
      <c r="B48" s="185"/>
      <c r="C48" s="185"/>
      <c r="D48" s="42" t="s">
        <v>16</v>
      </c>
      <c r="E48" s="56">
        <v>0</v>
      </c>
      <c r="F48" s="64">
        <v>0</v>
      </c>
      <c r="G48" s="56">
        <v>0</v>
      </c>
      <c r="H48" s="56">
        <v>0</v>
      </c>
      <c r="I48" s="56">
        <v>0</v>
      </c>
      <c r="J48" s="87">
        <f t="shared" si="1"/>
        <v>0</v>
      </c>
    </row>
    <row r="49" spans="1:10" ht="71.25" customHeight="1" hidden="1" outlineLevel="1">
      <c r="A49" s="182"/>
      <c r="B49" s="185"/>
      <c r="C49" s="185"/>
      <c r="D49" s="42" t="s">
        <v>17</v>
      </c>
      <c r="E49" s="56">
        <v>0</v>
      </c>
      <c r="F49" s="64">
        <v>0</v>
      </c>
      <c r="G49" s="56">
        <v>0</v>
      </c>
      <c r="H49" s="56">
        <v>0</v>
      </c>
      <c r="I49" s="56">
        <v>0</v>
      </c>
      <c r="J49" s="87">
        <f t="shared" si="1"/>
        <v>0</v>
      </c>
    </row>
    <row r="50" spans="1:10" ht="47.25" customHeight="1" hidden="1" outlineLevel="1">
      <c r="A50" s="183"/>
      <c r="B50" s="186"/>
      <c r="C50" s="186"/>
      <c r="D50" s="29" t="s">
        <v>22</v>
      </c>
      <c r="E50" s="56">
        <v>0</v>
      </c>
      <c r="F50" s="64">
        <v>0</v>
      </c>
      <c r="G50" s="56">
        <v>0</v>
      </c>
      <c r="H50" s="56">
        <v>0</v>
      </c>
      <c r="I50" s="56">
        <v>0</v>
      </c>
      <c r="J50" s="87">
        <f t="shared" si="1"/>
        <v>0</v>
      </c>
    </row>
    <row r="51" spans="1:10" ht="15.75" collapsed="1">
      <c r="A51" s="200" t="s">
        <v>94</v>
      </c>
      <c r="B51" s="201" t="s">
        <v>130</v>
      </c>
      <c r="C51" s="188" t="s">
        <v>200</v>
      </c>
      <c r="D51" s="29" t="s">
        <v>14</v>
      </c>
      <c r="E51" s="81">
        <f>E52+E53+E54+E55+E56+E57</f>
        <v>0</v>
      </c>
      <c r="F51" s="81">
        <f>F52+F53+F54+F55+F56+F57</f>
        <v>4432.261</v>
      </c>
      <c r="G51" s="81">
        <f>G52+G53+G54+G55+G56+G57</f>
        <v>1961.82</v>
      </c>
      <c r="H51" s="81">
        <f>H52+H53+H54+H55+H56+H57</f>
        <v>760</v>
      </c>
      <c r="I51" s="81">
        <f>I52+I53+I54+I55+I56+I57</f>
        <v>760</v>
      </c>
      <c r="J51" s="87">
        <f t="shared" si="1"/>
        <v>7914.081</v>
      </c>
    </row>
    <row r="52" spans="1:10" ht="67.5" customHeight="1">
      <c r="A52" s="200"/>
      <c r="B52" s="201"/>
      <c r="C52" s="188"/>
      <c r="D52" s="29" t="s">
        <v>20</v>
      </c>
      <c r="E52" s="56">
        <v>0</v>
      </c>
      <c r="F52" s="64">
        <v>1526.15064</v>
      </c>
      <c r="G52" s="56">
        <v>308.35494</v>
      </c>
      <c r="H52" s="56">
        <v>0</v>
      </c>
      <c r="I52" s="56">
        <v>0</v>
      </c>
      <c r="J52" s="87">
        <f t="shared" si="1"/>
        <v>1834.50558</v>
      </c>
    </row>
    <row r="53" spans="1:10" ht="66.75" customHeight="1">
      <c r="A53" s="200"/>
      <c r="B53" s="201"/>
      <c r="C53" s="188"/>
      <c r="D53" s="29" t="s">
        <v>21</v>
      </c>
      <c r="E53" s="56">
        <v>0</v>
      </c>
      <c r="F53" s="64">
        <v>2070.78936</v>
      </c>
      <c r="G53" s="56">
        <v>1003.46506</v>
      </c>
      <c r="H53" s="56">
        <v>0</v>
      </c>
      <c r="I53" s="56">
        <v>0</v>
      </c>
      <c r="J53" s="87">
        <f t="shared" si="1"/>
        <v>3074.25442</v>
      </c>
    </row>
    <row r="54" spans="1:10" ht="48" customHeight="1">
      <c r="A54" s="200"/>
      <c r="B54" s="201"/>
      <c r="C54" s="188"/>
      <c r="D54" s="29" t="s">
        <v>81</v>
      </c>
      <c r="E54" s="56">
        <v>0</v>
      </c>
      <c r="F54" s="64">
        <v>835.321</v>
      </c>
      <c r="G54" s="64">
        <v>650</v>
      </c>
      <c r="H54" s="64">
        <v>760</v>
      </c>
      <c r="I54" s="64">
        <v>760</v>
      </c>
      <c r="J54" s="87">
        <f t="shared" si="1"/>
        <v>3005.321</v>
      </c>
    </row>
    <row r="55" spans="1:10" ht="49.5" customHeight="1">
      <c r="A55" s="200"/>
      <c r="B55" s="201"/>
      <c r="C55" s="188"/>
      <c r="D55" s="29" t="s">
        <v>16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87">
        <f t="shared" si="1"/>
        <v>0</v>
      </c>
    </row>
    <row r="56" spans="1:10" ht="54" customHeight="1">
      <c r="A56" s="200"/>
      <c r="B56" s="201"/>
      <c r="C56" s="188"/>
      <c r="D56" s="29" t="s">
        <v>17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87">
        <f t="shared" si="1"/>
        <v>0</v>
      </c>
    </row>
    <row r="57" spans="1:10" ht="30.75" customHeight="1">
      <c r="A57" s="200"/>
      <c r="B57" s="201"/>
      <c r="C57" s="188"/>
      <c r="D57" s="29" t="s">
        <v>22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87">
        <f t="shared" si="1"/>
        <v>0</v>
      </c>
    </row>
    <row r="58" spans="1:10" ht="31.5">
      <c r="A58" s="83"/>
      <c r="B58" s="28" t="s">
        <v>49</v>
      </c>
      <c r="C58" s="27" t="s">
        <v>108</v>
      </c>
      <c r="D58" s="27" t="s">
        <v>108</v>
      </c>
      <c r="E58" s="27" t="s">
        <v>108</v>
      </c>
      <c r="F58" s="27" t="s">
        <v>108</v>
      </c>
      <c r="G58" s="27" t="s">
        <v>108</v>
      </c>
      <c r="H58" s="27" t="s">
        <v>108</v>
      </c>
      <c r="I58" s="74" t="s">
        <v>108</v>
      </c>
      <c r="J58" s="87" t="e">
        <f t="shared" si="1"/>
        <v>#VALUE!</v>
      </c>
    </row>
    <row r="59" spans="1:10" ht="15.75">
      <c r="A59" s="189" t="s">
        <v>131</v>
      </c>
      <c r="B59" s="188" t="s">
        <v>10</v>
      </c>
      <c r="C59" s="188" t="s">
        <v>120</v>
      </c>
      <c r="D59" s="29" t="s">
        <v>14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87">
        <f t="shared" si="1"/>
        <v>0</v>
      </c>
    </row>
    <row r="60" spans="1:10" ht="69" customHeight="1">
      <c r="A60" s="189"/>
      <c r="B60" s="188"/>
      <c r="C60" s="188"/>
      <c r="D60" s="29" t="s">
        <v>20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87">
        <f t="shared" si="1"/>
        <v>0</v>
      </c>
    </row>
    <row r="61" spans="1:10" ht="67.5" customHeight="1">
      <c r="A61" s="189"/>
      <c r="B61" s="188"/>
      <c r="C61" s="188"/>
      <c r="D61" s="29" t="s">
        <v>21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87">
        <f t="shared" si="1"/>
        <v>0</v>
      </c>
    </row>
    <row r="62" spans="1:10" ht="47.25" customHeight="1">
      <c r="A62" s="189"/>
      <c r="B62" s="188"/>
      <c r="C62" s="188"/>
      <c r="D62" s="29" t="s">
        <v>81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87">
        <f t="shared" si="1"/>
        <v>0</v>
      </c>
    </row>
    <row r="63" spans="1:10" ht="47.25" customHeight="1">
      <c r="A63" s="189"/>
      <c r="B63" s="188"/>
      <c r="C63" s="188"/>
      <c r="D63" s="29" t="s">
        <v>16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87">
        <f t="shared" si="1"/>
        <v>0</v>
      </c>
    </row>
    <row r="64" spans="1:10" ht="50.25" customHeight="1">
      <c r="A64" s="189"/>
      <c r="B64" s="188"/>
      <c r="C64" s="188"/>
      <c r="D64" s="29" t="s">
        <v>17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87">
        <f t="shared" si="1"/>
        <v>0</v>
      </c>
    </row>
    <row r="65" spans="1:10" ht="33.75" customHeight="1">
      <c r="A65" s="189"/>
      <c r="B65" s="188"/>
      <c r="C65" s="188"/>
      <c r="D65" s="29" t="s">
        <v>22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87">
        <f t="shared" si="1"/>
        <v>0</v>
      </c>
    </row>
    <row r="66" spans="1:10" ht="15.75">
      <c r="A66" s="189" t="s">
        <v>136</v>
      </c>
      <c r="B66" s="190" t="s">
        <v>11</v>
      </c>
      <c r="C66" s="188" t="s">
        <v>120</v>
      </c>
      <c r="D66" s="29" t="s">
        <v>14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87">
        <f t="shared" si="1"/>
        <v>0</v>
      </c>
    </row>
    <row r="67" spans="1:10" ht="69" customHeight="1">
      <c r="A67" s="189"/>
      <c r="B67" s="190"/>
      <c r="C67" s="188"/>
      <c r="D67" s="29" t="s">
        <v>20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87">
        <f t="shared" si="1"/>
        <v>0</v>
      </c>
    </row>
    <row r="68" spans="1:10" ht="65.25" customHeight="1">
      <c r="A68" s="189"/>
      <c r="B68" s="190"/>
      <c r="C68" s="188"/>
      <c r="D68" s="29" t="s">
        <v>21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87">
        <f t="shared" si="1"/>
        <v>0</v>
      </c>
    </row>
    <row r="69" spans="1:10" ht="50.25" customHeight="1">
      <c r="A69" s="189"/>
      <c r="B69" s="190"/>
      <c r="C69" s="188"/>
      <c r="D69" s="82" t="s">
        <v>81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87">
        <f t="shared" si="1"/>
        <v>0</v>
      </c>
    </row>
    <row r="70" spans="1:10" ht="52.5" customHeight="1">
      <c r="A70" s="189"/>
      <c r="B70" s="190"/>
      <c r="C70" s="188"/>
      <c r="D70" s="29" t="s">
        <v>16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87">
        <f t="shared" si="1"/>
        <v>0</v>
      </c>
    </row>
    <row r="71" spans="1:10" ht="50.25" customHeight="1">
      <c r="A71" s="189"/>
      <c r="B71" s="190"/>
      <c r="C71" s="188"/>
      <c r="D71" s="29" t="s">
        <v>17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87">
        <f t="shared" si="1"/>
        <v>0</v>
      </c>
    </row>
    <row r="72" spans="1:10" ht="38.25" customHeight="1">
      <c r="A72" s="189"/>
      <c r="B72" s="190"/>
      <c r="C72" s="188"/>
      <c r="D72" s="29" t="s">
        <v>22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87">
        <f t="shared" si="1"/>
        <v>0</v>
      </c>
    </row>
    <row r="73" spans="1:10" ht="15.75" customHeight="1">
      <c r="A73" s="189" t="s">
        <v>137</v>
      </c>
      <c r="B73" s="197" t="s">
        <v>284</v>
      </c>
      <c r="C73" s="188" t="s">
        <v>202</v>
      </c>
      <c r="D73" s="29" t="s">
        <v>14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87">
        <f t="shared" si="1"/>
        <v>0</v>
      </c>
    </row>
    <row r="74" spans="1:10" ht="67.5" customHeight="1">
      <c r="A74" s="189"/>
      <c r="B74" s="198"/>
      <c r="C74" s="188"/>
      <c r="D74" s="29" t="s">
        <v>20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87">
        <f t="shared" si="1"/>
        <v>0</v>
      </c>
    </row>
    <row r="75" spans="1:10" ht="62.25" customHeight="1">
      <c r="A75" s="189"/>
      <c r="B75" s="198"/>
      <c r="C75" s="188"/>
      <c r="D75" s="29" t="s">
        <v>21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87">
        <f t="shared" si="1"/>
        <v>0</v>
      </c>
    </row>
    <row r="76" spans="1:10" ht="48.75" customHeight="1">
      <c r="A76" s="189"/>
      <c r="B76" s="198"/>
      <c r="C76" s="188"/>
      <c r="D76" s="29" t="s">
        <v>81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87">
        <f t="shared" si="1"/>
        <v>0</v>
      </c>
    </row>
    <row r="77" spans="1:10" ht="53.25" customHeight="1">
      <c r="A77" s="189"/>
      <c r="B77" s="198"/>
      <c r="C77" s="188"/>
      <c r="D77" s="29" t="s">
        <v>16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87">
        <f t="shared" si="1"/>
        <v>0</v>
      </c>
    </row>
    <row r="78" spans="1:10" ht="51.75" customHeight="1">
      <c r="A78" s="189"/>
      <c r="B78" s="198"/>
      <c r="C78" s="188"/>
      <c r="D78" s="29" t="s">
        <v>17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87">
        <f t="shared" si="1"/>
        <v>0</v>
      </c>
    </row>
    <row r="79" spans="1:10" ht="35.25" customHeight="1">
      <c r="A79" s="189"/>
      <c r="B79" s="199"/>
      <c r="C79" s="188"/>
      <c r="D79" s="29" t="s">
        <v>22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87">
        <f t="shared" si="1"/>
        <v>0</v>
      </c>
    </row>
    <row r="80" spans="1:10" ht="15.75">
      <c r="A80" s="189" t="s">
        <v>138</v>
      </c>
      <c r="B80" s="190" t="s">
        <v>12</v>
      </c>
      <c r="C80" s="188" t="s">
        <v>201</v>
      </c>
      <c r="D80" s="29" t="s">
        <v>14</v>
      </c>
      <c r="E80" s="81">
        <f>E81+E82+E83+E84+E85+E86</f>
        <v>0</v>
      </c>
      <c r="F80" s="81">
        <f>F81+F82+F83+F84+F85+F86</f>
        <v>4432.261</v>
      </c>
      <c r="G80" s="81">
        <f>G81+G82+G83+G84+G85+G86</f>
        <v>1961.82</v>
      </c>
      <c r="H80" s="81">
        <f>H81+H82+H83+H84+H85+H86</f>
        <v>760</v>
      </c>
      <c r="I80" s="81">
        <f>I81+I82+I83+I84+I85+I86</f>
        <v>760</v>
      </c>
      <c r="J80" s="87">
        <f aca="true" t="shared" si="2" ref="J80:J144">E80+F80+G80+H80+I80</f>
        <v>7914.081</v>
      </c>
    </row>
    <row r="81" spans="1:10" ht="66.75" customHeight="1">
      <c r="A81" s="189"/>
      <c r="B81" s="190"/>
      <c r="C81" s="188"/>
      <c r="D81" s="29" t="s">
        <v>20</v>
      </c>
      <c r="E81" s="56">
        <v>0</v>
      </c>
      <c r="F81" s="64">
        <v>1526.15064</v>
      </c>
      <c r="G81" s="56">
        <v>308.35494</v>
      </c>
      <c r="H81" s="56">
        <v>0</v>
      </c>
      <c r="I81" s="56">
        <v>0</v>
      </c>
      <c r="J81" s="87">
        <f t="shared" si="2"/>
        <v>1834.50558</v>
      </c>
    </row>
    <row r="82" spans="1:10" ht="68.25" customHeight="1">
      <c r="A82" s="189"/>
      <c r="B82" s="190"/>
      <c r="C82" s="188"/>
      <c r="D82" s="29" t="s">
        <v>21</v>
      </c>
      <c r="E82" s="56">
        <v>0</v>
      </c>
      <c r="F82" s="64">
        <v>2070.78936</v>
      </c>
      <c r="G82" s="56">
        <v>1003.46506</v>
      </c>
      <c r="H82" s="56">
        <v>0</v>
      </c>
      <c r="I82" s="56">
        <v>0</v>
      </c>
      <c r="J82" s="87">
        <f t="shared" si="2"/>
        <v>3074.25442</v>
      </c>
    </row>
    <row r="83" spans="1:10" ht="51" customHeight="1">
      <c r="A83" s="189"/>
      <c r="B83" s="190"/>
      <c r="C83" s="188"/>
      <c r="D83" s="29" t="s">
        <v>81</v>
      </c>
      <c r="E83" s="56">
        <v>0</v>
      </c>
      <c r="F83" s="64">
        <v>835.321</v>
      </c>
      <c r="G83" s="64">
        <v>650</v>
      </c>
      <c r="H83" s="64">
        <v>760</v>
      </c>
      <c r="I83" s="64">
        <v>760</v>
      </c>
      <c r="J83" s="87">
        <f t="shared" si="2"/>
        <v>3005.321</v>
      </c>
    </row>
    <row r="84" spans="1:10" ht="51.75" customHeight="1" outlineLevel="1">
      <c r="A84" s="189"/>
      <c r="B84" s="190"/>
      <c r="C84" s="188"/>
      <c r="D84" s="29" t="s">
        <v>16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87">
        <f t="shared" si="2"/>
        <v>0</v>
      </c>
    </row>
    <row r="85" spans="1:10" ht="50.25" customHeight="1" outlineLevel="1">
      <c r="A85" s="189"/>
      <c r="B85" s="190"/>
      <c r="C85" s="188"/>
      <c r="D85" s="29" t="s">
        <v>17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87">
        <f t="shared" si="2"/>
        <v>0</v>
      </c>
    </row>
    <row r="86" spans="1:10" ht="39" customHeight="1" outlineLevel="1">
      <c r="A86" s="189"/>
      <c r="B86" s="190"/>
      <c r="C86" s="188"/>
      <c r="D86" s="29" t="s">
        <v>22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87">
        <f t="shared" si="2"/>
        <v>0</v>
      </c>
    </row>
    <row r="87" spans="1:9" s="25" customFormat="1" ht="19.5" customHeight="1">
      <c r="A87" s="194" t="s">
        <v>106</v>
      </c>
      <c r="B87" s="191" t="s">
        <v>210</v>
      </c>
      <c r="C87" s="184" t="s">
        <v>239</v>
      </c>
      <c r="D87" s="29" t="s">
        <v>14</v>
      </c>
      <c r="E87" s="64">
        <f>E90</f>
        <v>8309.816</v>
      </c>
      <c r="F87" s="64">
        <f>F90</f>
        <v>0</v>
      </c>
      <c r="G87" s="64">
        <f>G90</f>
        <v>0</v>
      </c>
      <c r="H87" s="64">
        <f>H90</f>
        <v>0</v>
      </c>
      <c r="I87" s="64">
        <f>I90</f>
        <v>0</v>
      </c>
    </row>
    <row r="88" spans="1:9" s="25" customFormat="1" ht="64.5" customHeight="1">
      <c r="A88" s="195"/>
      <c r="B88" s="192"/>
      <c r="C88" s="185"/>
      <c r="D88" s="29" t="s">
        <v>20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</row>
    <row r="89" spans="1:9" s="25" customFormat="1" ht="63">
      <c r="A89" s="195"/>
      <c r="B89" s="192"/>
      <c r="C89" s="185"/>
      <c r="D89" s="29" t="s">
        <v>21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0" spans="1:9" s="25" customFormat="1" ht="47.25">
      <c r="A90" s="195"/>
      <c r="B90" s="192"/>
      <c r="C90" s="185"/>
      <c r="D90" s="29" t="s">
        <v>81</v>
      </c>
      <c r="E90" s="64">
        <v>8309.816</v>
      </c>
      <c r="F90" s="64">
        <v>0</v>
      </c>
      <c r="G90" s="64">
        <v>0</v>
      </c>
      <c r="H90" s="64">
        <v>0</v>
      </c>
      <c r="I90" s="64">
        <v>0</v>
      </c>
    </row>
    <row r="91" spans="1:9" s="25" customFormat="1" ht="48" customHeight="1" hidden="1" outlineLevel="1">
      <c r="A91" s="195"/>
      <c r="B91" s="192"/>
      <c r="C91" s="185"/>
      <c r="D91" s="29" t="s">
        <v>16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</row>
    <row r="92" spans="1:9" s="25" customFormat="1" ht="47.25" hidden="1" outlineLevel="1">
      <c r="A92" s="195"/>
      <c r="B92" s="192"/>
      <c r="C92" s="185"/>
      <c r="D92" s="42" t="s">
        <v>17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</row>
    <row r="93" spans="1:9" s="25" customFormat="1" ht="31.5" hidden="1" outlineLevel="1">
      <c r="A93" s="196"/>
      <c r="B93" s="193"/>
      <c r="C93" s="186"/>
      <c r="D93" s="29" t="s">
        <v>22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</row>
    <row r="94" spans="1:9" s="25" customFormat="1" ht="31.5" collapsed="1">
      <c r="A94" s="83"/>
      <c r="B94" s="29" t="s">
        <v>49</v>
      </c>
      <c r="C94" s="27" t="s">
        <v>108</v>
      </c>
      <c r="D94" s="27" t="s">
        <v>108</v>
      </c>
      <c r="E94" s="27" t="s">
        <v>108</v>
      </c>
      <c r="F94" s="27" t="s">
        <v>108</v>
      </c>
      <c r="G94" s="27" t="s">
        <v>108</v>
      </c>
      <c r="H94" s="27" t="s">
        <v>108</v>
      </c>
      <c r="I94" s="27" t="s">
        <v>108</v>
      </c>
    </row>
    <row r="95" spans="1:9" s="25" customFormat="1" ht="15.75">
      <c r="A95" s="181" t="s">
        <v>132</v>
      </c>
      <c r="B95" s="184" t="s">
        <v>162</v>
      </c>
      <c r="C95" s="184" t="s">
        <v>240</v>
      </c>
      <c r="D95" s="29" t="s">
        <v>14</v>
      </c>
      <c r="E95" s="64">
        <f>E98</f>
        <v>8309.816</v>
      </c>
      <c r="F95" s="64">
        <f>F98</f>
        <v>0</v>
      </c>
      <c r="G95" s="64">
        <f>G98</f>
        <v>0</v>
      </c>
      <c r="H95" s="64">
        <f>H98</f>
        <v>0</v>
      </c>
      <c r="I95" s="64">
        <f>I98</f>
        <v>0</v>
      </c>
    </row>
    <row r="96" spans="1:9" s="25" customFormat="1" ht="63">
      <c r="A96" s="182"/>
      <c r="B96" s="185"/>
      <c r="C96" s="185"/>
      <c r="D96" s="29" t="s">
        <v>20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</row>
    <row r="97" spans="1:9" s="25" customFormat="1" ht="63">
      <c r="A97" s="182"/>
      <c r="B97" s="185"/>
      <c r="C97" s="185"/>
      <c r="D97" s="29" t="s">
        <v>21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</row>
    <row r="98" spans="1:9" s="25" customFormat="1" ht="87" customHeight="1">
      <c r="A98" s="182"/>
      <c r="B98" s="185"/>
      <c r="C98" s="185"/>
      <c r="D98" s="29" t="s">
        <v>81</v>
      </c>
      <c r="E98" s="64">
        <v>8309.816</v>
      </c>
      <c r="F98" s="64">
        <v>0</v>
      </c>
      <c r="G98" s="64">
        <v>0</v>
      </c>
      <c r="H98" s="64">
        <v>0</v>
      </c>
      <c r="I98" s="64">
        <v>0</v>
      </c>
    </row>
    <row r="99" spans="1:9" s="25" customFormat="1" ht="63" hidden="1" outlineLevel="1">
      <c r="A99" s="182"/>
      <c r="B99" s="185"/>
      <c r="C99" s="185"/>
      <c r="D99" s="29" t="s">
        <v>16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</row>
    <row r="100" spans="1:9" s="25" customFormat="1" ht="47.25" hidden="1" outlineLevel="1">
      <c r="A100" s="182"/>
      <c r="B100" s="185"/>
      <c r="C100" s="185"/>
      <c r="D100" s="29" t="s">
        <v>17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</row>
    <row r="101" spans="1:9" s="25" customFormat="1" ht="31.5" hidden="1" outlineLevel="1">
      <c r="A101" s="183"/>
      <c r="B101" s="186"/>
      <c r="C101" s="186"/>
      <c r="D101" s="29" t="s">
        <v>22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</row>
    <row r="102" spans="1:10" ht="50.25" customHeight="1" collapsed="1">
      <c r="A102" s="83"/>
      <c r="B102" s="100" t="s">
        <v>224</v>
      </c>
      <c r="C102" s="27" t="s">
        <v>108</v>
      </c>
      <c r="D102" s="27" t="s">
        <v>108</v>
      </c>
      <c r="E102" s="27" t="s">
        <v>108</v>
      </c>
      <c r="F102" s="27" t="s">
        <v>108</v>
      </c>
      <c r="G102" s="27" t="s">
        <v>108</v>
      </c>
      <c r="H102" s="27" t="s">
        <v>108</v>
      </c>
      <c r="I102" s="27" t="s">
        <v>108</v>
      </c>
      <c r="J102" s="87">
        <f>J103+J110+J117+J124+J131+J138+J148+J152</f>
        <v>44369.62829999999</v>
      </c>
    </row>
    <row r="103" spans="1:10" ht="15.75">
      <c r="A103" s="181" t="s">
        <v>212</v>
      </c>
      <c r="B103" s="184" t="s">
        <v>285</v>
      </c>
      <c r="C103" s="184" t="s">
        <v>235</v>
      </c>
      <c r="D103" s="29" t="s">
        <v>14</v>
      </c>
      <c r="E103" s="51"/>
      <c r="F103" s="51">
        <f>F106</f>
        <v>7079.051</v>
      </c>
      <c r="G103" s="51">
        <f>G106</f>
        <v>7263</v>
      </c>
      <c r="H103" s="51">
        <f>H106</f>
        <v>7263</v>
      </c>
      <c r="I103" s="51">
        <f>I106</f>
        <v>7263</v>
      </c>
      <c r="J103" s="87">
        <f t="shared" si="2"/>
        <v>28868.051</v>
      </c>
    </row>
    <row r="104" spans="1:10" ht="65.25" customHeight="1">
      <c r="A104" s="182"/>
      <c r="B104" s="185"/>
      <c r="C104" s="185"/>
      <c r="D104" s="29" t="s">
        <v>20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87">
        <f t="shared" si="2"/>
        <v>0</v>
      </c>
    </row>
    <row r="105" spans="1:10" ht="67.5" customHeight="1">
      <c r="A105" s="182"/>
      <c r="B105" s="185"/>
      <c r="C105" s="185"/>
      <c r="D105" s="29" t="s">
        <v>21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87">
        <f t="shared" si="2"/>
        <v>0</v>
      </c>
    </row>
    <row r="106" spans="1:10" ht="78.75" customHeight="1">
      <c r="A106" s="182"/>
      <c r="B106" s="185"/>
      <c r="C106" s="185"/>
      <c r="D106" s="29" t="s">
        <v>81</v>
      </c>
      <c r="E106" s="56">
        <v>0</v>
      </c>
      <c r="F106" s="64">
        <v>7079.051</v>
      </c>
      <c r="G106" s="64">
        <v>7263</v>
      </c>
      <c r="H106" s="64">
        <v>7263</v>
      </c>
      <c r="I106" s="64">
        <v>7263</v>
      </c>
      <c r="J106" s="87">
        <f t="shared" si="2"/>
        <v>28868.051</v>
      </c>
    </row>
    <row r="107" spans="1:10" ht="51" customHeight="1" hidden="1" outlineLevel="1">
      <c r="A107" s="182"/>
      <c r="B107" s="185"/>
      <c r="C107" s="185"/>
      <c r="D107" s="29" t="s">
        <v>16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87">
        <f t="shared" si="2"/>
        <v>0</v>
      </c>
    </row>
    <row r="108" spans="1:10" ht="51.75" customHeight="1" hidden="1" outlineLevel="1">
      <c r="A108" s="182"/>
      <c r="B108" s="185"/>
      <c r="C108" s="185"/>
      <c r="D108" s="29" t="s">
        <v>17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87">
        <f t="shared" si="2"/>
        <v>0</v>
      </c>
    </row>
    <row r="109" spans="1:10" ht="30.75" customHeight="1" hidden="1" outlineLevel="1">
      <c r="A109" s="183"/>
      <c r="B109" s="186"/>
      <c r="C109" s="186"/>
      <c r="D109" s="29" t="s">
        <v>22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87">
        <f t="shared" si="2"/>
        <v>0</v>
      </c>
    </row>
    <row r="110" spans="1:10" ht="15.75" collapsed="1">
      <c r="A110" s="181" t="s">
        <v>213</v>
      </c>
      <c r="B110" s="184" t="s">
        <v>237</v>
      </c>
      <c r="C110" s="184" t="s">
        <v>235</v>
      </c>
      <c r="D110" s="29" t="s">
        <v>14</v>
      </c>
      <c r="E110" s="51">
        <f>E113</f>
        <v>279.00032</v>
      </c>
      <c r="F110" s="51">
        <f>F113</f>
        <v>700</v>
      </c>
      <c r="G110" s="51">
        <f>G113</f>
        <v>2700</v>
      </c>
      <c r="H110" s="51">
        <f>H113</f>
        <v>2700</v>
      </c>
      <c r="I110" s="51">
        <f>I113</f>
        <v>2700</v>
      </c>
      <c r="J110" s="87">
        <f t="shared" si="2"/>
        <v>9079.00032</v>
      </c>
    </row>
    <row r="111" spans="1:10" ht="66" customHeight="1">
      <c r="A111" s="182"/>
      <c r="B111" s="185"/>
      <c r="C111" s="185"/>
      <c r="D111" s="29" t="s">
        <v>20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87">
        <f t="shared" si="2"/>
        <v>0</v>
      </c>
    </row>
    <row r="112" spans="1:10" ht="66.75" customHeight="1">
      <c r="A112" s="182"/>
      <c r="B112" s="185"/>
      <c r="C112" s="185"/>
      <c r="D112" s="29" t="s">
        <v>21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87">
        <f t="shared" si="2"/>
        <v>0</v>
      </c>
    </row>
    <row r="113" spans="1:10" ht="47.25" customHeight="1">
      <c r="A113" s="182"/>
      <c r="B113" s="185"/>
      <c r="C113" s="185"/>
      <c r="D113" s="29" t="s">
        <v>81</v>
      </c>
      <c r="E113" s="64">
        <v>279.00032</v>
      </c>
      <c r="F113" s="64">
        <v>700</v>
      </c>
      <c r="G113" s="64">
        <v>2700</v>
      </c>
      <c r="H113" s="64">
        <v>2700</v>
      </c>
      <c r="I113" s="64">
        <v>2700</v>
      </c>
      <c r="J113" s="87">
        <f t="shared" si="2"/>
        <v>9079.00032</v>
      </c>
    </row>
    <row r="114" spans="1:10" ht="48" customHeight="1" hidden="1" outlineLevel="1">
      <c r="A114" s="182"/>
      <c r="B114" s="185"/>
      <c r="C114" s="185"/>
      <c r="D114" s="29" t="s">
        <v>16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87">
        <f t="shared" si="2"/>
        <v>0</v>
      </c>
    </row>
    <row r="115" spans="1:10" ht="50.25" customHeight="1" hidden="1" outlineLevel="1">
      <c r="A115" s="182"/>
      <c r="B115" s="185"/>
      <c r="C115" s="185"/>
      <c r="D115" s="29" t="s">
        <v>17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87">
        <f t="shared" si="2"/>
        <v>0</v>
      </c>
    </row>
    <row r="116" spans="1:10" ht="30.75" customHeight="1" hidden="1" outlineLevel="1">
      <c r="A116" s="183"/>
      <c r="B116" s="186"/>
      <c r="C116" s="186"/>
      <c r="D116" s="29" t="s">
        <v>22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87">
        <f t="shared" si="2"/>
        <v>0</v>
      </c>
    </row>
    <row r="117" spans="1:10" ht="15.75" collapsed="1">
      <c r="A117" s="181" t="s">
        <v>214</v>
      </c>
      <c r="B117" s="184" t="s">
        <v>165</v>
      </c>
      <c r="C117" s="184" t="s">
        <v>120</v>
      </c>
      <c r="D117" s="29" t="s">
        <v>14</v>
      </c>
      <c r="E117" s="51">
        <f>E120</f>
        <v>345.556</v>
      </c>
      <c r="F117" s="55">
        <v>0</v>
      </c>
      <c r="G117" s="55">
        <v>0</v>
      </c>
      <c r="H117" s="55">
        <v>0</v>
      </c>
      <c r="I117" s="55">
        <v>0</v>
      </c>
      <c r="J117" s="87">
        <f t="shared" si="2"/>
        <v>345.556</v>
      </c>
    </row>
    <row r="118" spans="1:10" ht="64.5" customHeight="1">
      <c r="A118" s="182"/>
      <c r="B118" s="185"/>
      <c r="C118" s="185"/>
      <c r="D118" s="29" t="s">
        <v>20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87">
        <f t="shared" si="2"/>
        <v>0</v>
      </c>
    </row>
    <row r="119" spans="1:10" ht="66" customHeight="1">
      <c r="A119" s="182"/>
      <c r="B119" s="185"/>
      <c r="C119" s="185"/>
      <c r="D119" s="29" t="s">
        <v>21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87">
        <f t="shared" si="2"/>
        <v>0</v>
      </c>
    </row>
    <row r="120" spans="1:10" ht="48.75" customHeight="1">
      <c r="A120" s="182"/>
      <c r="B120" s="185"/>
      <c r="C120" s="185"/>
      <c r="D120" s="29" t="s">
        <v>81</v>
      </c>
      <c r="E120" s="64">
        <v>345.556</v>
      </c>
      <c r="F120" s="56">
        <v>0</v>
      </c>
      <c r="G120" s="56">
        <v>0</v>
      </c>
      <c r="H120" s="56">
        <v>0</v>
      </c>
      <c r="I120" s="56">
        <v>0</v>
      </c>
      <c r="J120" s="87">
        <f t="shared" si="2"/>
        <v>345.556</v>
      </c>
    </row>
    <row r="121" spans="1:10" ht="60.75" customHeight="1" hidden="1" outlineLevel="1">
      <c r="A121" s="182"/>
      <c r="B121" s="185"/>
      <c r="C121" s="185"/>
      <c r="D121" s="29" t="s">
        <v>16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87">
        <f t="shared" si="2"/>
        <v>0</v>
      </c>
    </row>
    <row r="122" spans="1:10" ht="56.25" customHeight="1" hidden="1" outlineLevel="1">
      <c r="A122" s="182"/>
      <c r="B122" s="185"/>
      <c r="C122" s="185"/>
      <c r="D122" s="29" t="s">
        <v>17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87">
        <f t="shared" si="2"/>
        <v>0</v>
      </c>
    </row>
    <row r="123" spans="1:10" ht="36" customHeight="1" hidden="1" outlineLevel="1">
      <c r="A123" s="183"/>
      <c r="B123" s="186"/>
      <c r="C123" s="186"/>
      <c r="D123" s="29" t="s">
        <v>22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87">
        <f t="shared" si="2"/>
        <v>0</v>
      </c>
    </row>
    <row r="124" spans="1:10" ht="15.75" collapsed="1">
      <c r="A124" s="181" t="s">
        <v>215</v>
      </c>
      <c r="B124" s="184" t="s">
        <v>141</v>
      </c>
      <c r="C124" s="184" t="s">
        <v>139</v>
      </c>
      <c r="D124" s="29" t="s">
        <v>14</v>
      </c>
      <c r="E124" s="51">
        <f>E127</f>
        <v>0</v>
      </c>
      <c r="F124" s="51">
        <f>F127</f>
        <v>656.82098</v>
      </c>
      <c r="G124" s="51">
        <f>G127</f>
        <v>1000</v>
      </c>
      <c r="H124" s="51">
        <f>H127</f>
        <v>1000</v>
      </c>
      <c r="I124" s="51">
        <f>I127</f>
        <v>1000</v>
      </c>
      <c r="J124" s="87">
        <f t="shared" si="2"/>
        <v>3656.82098</v>
      </c>
    </row>
    <row r="125" spans="1:10" ht="66.75" customHeight="1">
      <c r="A125" s="182"/>
      <c r="B125" s="185"/>
      <c r="C125" s="185"/>
      <c r="D125" s="29" t="s">
        <v>20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87">
        <f t="shared" si="2"/>
        <v>0</v>
      </c>
    </row>
    <row r="126" spans="1:10" ht="65.25" customHeight="1">
      <c r="A126" s="182"/>
      <c r="B126" s="185"/>
      <c r="C126" s="185"/>
      <c r="D126" s="29" t="s">
        <v>21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87">
        <f t="shared" si="2"/>
        <v>0</v>
      </c>
    </row>
    <row r="127" spans="1:10" ht="48" customHeight="1">
      <c r="A127" s="182"/>
      <c r="B127" s="185"/>
      <c r="C127" s="185"/>
      <c r="D127" s="29" t="s">
        <v>81</v>
      </c>
      <c r="E127" s="64">
        <v>0</v>
      </c>
      <c r="F127" s="64">
        <v>656.82098</v>
      </c>
      <c r="G127" s="56">
        <v>1000</v>
      </c>
      <c r="H127" s="56">
        <v>1000</v>
      </c>
      <c r="I127" s="56">
        <v>1000</v>
      </c>
      <c r="J127" s="87">
        <f t="shared" si="2"/>
        <v>3656.82098</v>
      </c>
    </row>
    <row r="128" spans="1:10" ht="47.25" customHeight="1" hidden="1" outlineLevel="1">
      <c r="A128" s="182"/>
      <c r="B128" s="185"/>
      <c r="C128" s="185"/>
      <c r="D128" s="29" t="s">
        <v>16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87">
        <f t="shared" si="2"/>
        <v>0</v>
      </c>
    </row>
    <row r="129" spans="1:10" ht="49.5" customHeight="1" hidden="1" outlineLevel="1">
      <c r="A129" s="182"/>
      <c r="B129" s="185"/>
      <c r="C129" s="185"/>
      <c r="D129" s="29" t="s">
        <v>17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87">
        <f t="shared" si="2"/>
        <v>0</v>
      </c>
    </row>
    <row r="130" spans="1:10" ht="33" customHeight="1" hidden="1" outlineLevel="1">
      <c r="A130" s="183"/>
      <c r="B130" s="186"/>
      <c r="C130" s="186"/>
      <c r="D130" s="29" t="s">
        <v>22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87">
        <f t="shared" si="2"/>
        <v>0</v>
      </c>
    </row>
    <row r="131" spans="1:10" ht="15.75" collapsed="1">
      <c r="A131" s="178" t="s">
        <v>216</v>
      </c>
      <c r="B131" s="184" t="s">
        <v>179</v>
      </c>
      <c r="C131" s="184" t="s">
        <v>139</v>
      </c>
      <c r="D131" s="29" t="s">
        <v>14</v>
      </c>
      <c r="E131" s="51">
        <f>E134</f>
        <v>0</v>
      </c>
      <c r="F131" s="51">
        <v>85.2</v>
      </c>
      <c r="G131" s="51">
        <f>G134</f>
        <v>0</v>
      </c>
      <c r="H131" s="51">
        <f>H134</f>
        <v>0</v>
      </c>
      <c r="I131" s="51">
        <f>I134</f>
        <v>0</v>
      </c>
      <c r="J131" s="87">
        <f t="shared" si="2"/>
        <v>85.2</v>
      </c>
    </row>
    <row r="132" spans="1:10" ht="63">
      <c r="A132" s="179"/>
      <c r="B132" s="185"/>
      <c r="C132" s="185"/>
      <c r="D132" s="29" t="s">
        <v>20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87">
        <f t="shared" si="2"/>
        <v>0</v>
      </c>
    </row>
    <row r="133" spans="1:10" ht="63">
      <c r="A133" s="179"/>
      <c r="B133" s="185"/>
      <c r="C133" s="185"/>
      <c r="D133" s="29" t="s">
        <v>21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87">
        <f t="shared" si="2"/>
        <v>0</v>
      </c>
    </row>
    <row r="134" spans="1:10" ht="47.25">
      <c r="A134" s="179"/>
      <c r="B134" s="185"/>
      <c r="C134" s="185"/>
      <c r="D134" s="29" t="s">
        <v>81</v>
      </c>
      <c r="E134" s="64">
        <v>0</v>
      </c>
      <c r="F134" s="64">
        <v>85.2</v>
      </c>
      <c r="G134" s="56">
        <v>0</v>
      </c>
      <c r="H134" s="56">
        <v>0</v>
      </c>
      <c r="I134" s="56">
        <v>0</v>
      </c>
      <c r="J134" s="87">
        <f t="shared" si="2"/>
        <v>85.2</v>
      </c>
    </row>
    <row r="135" spans="1:10" ht="63" hidden="1" outlineLevel="1">
      <c r="A135" s="179"/>
      <c r="B135" s="185"/>
      <c r="C135" s="185"/>
      <c r="D135" s="29" t="s">
        <v>16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87">
        <f t="shared" si="2"/>
        <v>0</v>
      </c>
    </row>
    <row r="136" spans="1:10" ht="47.25" hidden="1" outlineLevel="1">
      <c r="A136" s="179"/>
      <c r="B136" s="185"/>
      <c r="C136" s="185"/>
      <c r="D136" s="29" t="s">
        <v>17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87">
        <f t="shared" si="2"/>
        <v>0</v>
      </c>
    </row>
    <row r="137" spans="1:10" ht="31.5" hidden="1" outlineLevel="1">
      <c r="A137" s="180"/>
      <c r="B137" s="186"/>
      <c r="C137" s="186"/>
      <c r="D137" s="29" t="s">
        <v>22</v>
      </c>
      <c r="E137" s="56">
        <v>0</v>
      </c>
      <c r="F137" s="56">
        <v>0</v>
      </c>
      <c r="G137" s="56">
        <v>0</v>
      </c>
      <c r="H137" s="56">
        <v>0</v>
      </c>
      <c r="I137" s="56">
        <v>0</v>
      </c>
      <c r="J137" s="87">
        <f t="shared" si="2"/>
        <v>0</v>
      </c>
    </row>
    <row r="138" spans="1:10" ht="15.75" collapsed="1">
      <c r="A138" s="177" t="s">
        <v>217</v>
      </c>
      <c r="B138" s="184" t="s">
        <v>180</v>
      </c>
      <c r="C138" s="184" t="s">
        <v>139</v>
      </c>
      <c r="D138" s="29" t="s">
        <v>14</v>
      </c>
      <c r="E138" s="51">
        <f>E141</f>
        <v>0</v>
      </c>
      <c r="F138" s="51">
        <v>100</v>
      </c>
      <c r="G138" s="51">
        <f>G141</f>
        <v>200</v>
      </c>
      <c r="H138" s="51">
        <f>H141</f>
        <v>0</v>
      </c>
      <c r="I138" s="51">
        <f>I141</f>
        <v>0</v>
      </c>
      <c r="J138" s="87">
        <f t="shared" si="2"/>
        <v>300</v>
      </c>
    </row>
    <row r="139" spans="1:10" ht="63">
      <c r="A139" s="177"/>
      <c r="B139" s="185"/>
      <c r="C139" s="185"/>
      <c r="D139" s="29" t="s">
        <v>20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87">
        <f t="shared" si="2"/>
        <v>0</v>
      </c>
    </row>
    <row r="140" spans="1:10" ht="63">
      <c r="A140" s="177"/>
      <c r="B140" s="185"/>
      <c r="C140" s="185"/>
      <c r="D140" s="29" t="s">
        <v>21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87">
        <f t="shared" si="2"/>
        <v>0</v>
      </c>
    </row>
    <row r="141" spans="1:10" ht="47.25">
      <c r="A141" s="177"/>
      <c r="B141" s="185"/>
      <c r="C141" s="185"/>
      <c r="D141" s="29" t="s">
        <v>81</v>
      </c>
      <c r="E141" s="64">
        <v>0</v>
      </c>
      <c r="F141" s="64">
        <v>100</v>
      </c>
      <c r="G141" s="56">
        <v>200</v>
      </c>
      <c r="H141" s="56">
        <v>0</v>
      </c>
      <c r="I141" s="56">
        <v>0</v>
      </c>
      <c r="J141" s="87">
        <f t="shared" si="2"/>
        <v>300</v>
      </c>
    </row>
    <row r="142" spans="2:10" ht="63" hidden="1" outlineLevel="1">
      <c r="B142" s="185"/>
      <c r="C142" s="185"/>
      <c r="D142" s="29" t="s">
        <v>16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87">
        <f t="shared" si="2"/>
        <v>0</v>
      </c>
    </row>
    <row r="143" spans="2:10" ht="47.25" hidden="1" outlineLevel="1">
      <c r="B143" s="185"/>
      <c r="C143" s="185"/>
      <c r="D143" s="29" t="s">
        <v>17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87">
        <f t="shared" si="2"/>
        <v>0</v>
      </c>
    </row>
    <row r="144" spans="2:10" ht="31.5" hidden="1" outlineLevel="1">
      <c r="B144" s="186"/>
      <c r="C144" s="186"/>
      <c r="D144" s="29" t="s">
        <v>22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87">
        <f t="shared" si="2"/>
        <v>0</v>
      </c>
    </row>
    <row r="145" spans="1:9" ht="15.75" collapsed="1">
      <c r="A145" s="187" t="s">
        <v>218</v>
      </c>
      <c r="B145" s="184" t="s">
        <v>182</v>
      </c>
      <c r="C145" s="184" t="s">
        <v>139</v>
      </c>
      <c r="D145" s="29" t="s">
        <v>14</v>
      </c>
      <c r="E145" s="51">
        <f>E148</f>
        <v>0</v>
      </c>
      <c r="F145" s="51">
        <v>35</v>
      </c>
      <c r="G145" s="51">
        <f>G148</f>
        <v>0</v>
      </c>
      <c r="H145" s="51">
        <f>H148</f>
        <v>0</v>
      </c>
      <c r="I145" s="51">
        <f>I148</f>
        <v>0</v>
      </c>
    </row>
    <row r="146" spans="1:9" ht="63">
      <c r="A146" s="187"/>
      <c r="B146" s="185"/>
      <c r="C146" s="185"/>
      <c r="D146" s="29" t="s">
        <v>20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</row>
    <row r="147" spans="1:9" ht="63">
      <c r="A147" s="187"/>
      <c r="B147" s="185"/>
      <c r="C147" s="185"/>
      <c r="D147" s="29" t="s">
        <v>21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</row>
    <row r="148" spans="1:10" ht="47.25">
      <c r="A148" s="187"/>
      <c r="B148" s="185"/>
      <c r="C148" s="185"/>
      <c r="D148" s="29" t="s">
        <v>81</v>
      </c>
      <c r="E148" s="64">
        <v>0</v>
      </c>
      <c r="F148" s="64">
        <v>35</v>
      </c>
      <c r="G148" s="56">
        <v>0</v>
      </c>
      <c r="H148" s="56">
        <v>0</v>
      </c>
      <c r="I148" s="56">
        <v>0</v>
      </c>
      <c r="J148" s="87">
        <f>E148+F148+G148+H148+I148</f>
        <v>35</v>
      </c>
    </row>
    <row r="149" spans="1:9" ht="51" customHeight="1" hidden="1" outlineLevel="1">
      <c r="A149" s="187"/>
      <c r="B149" s="185"/>
      <c r="C149" s="185"/>
      <c r="D149" s="29" t="s">
        <v>16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</row>
    <row r="150" spans="1:9" ht="47.25" hidden="1" outlineLevel="1">
      <c r="A150" s="187"/>
      <c r="B150" s="185"/>
      <c r="C150" s="185"/>
      <c r="D150" s="29" t="s">
        <v>17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</row>
    <row r="151" spans="1:9" ht="31.5" hidden="1" outlineLevel="1">
      <c r="A151" s="187"/>
      <c r="B151" s="186"/>
      <c r="C151" s="186"/>
      <c r="D151" s="29" t="s">
        <v>22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</row>
    <row r="152" spans="1:10" ht="15.75" collapsed="1">
      <c r="A152" s="187" t="s">
        <v>225</v>
      </c>
      <c r="B152" s="188" t="s">
        <v>226</v>
      </c>
      <c r="C152" s="188" t="s">
        <v>139</v>
      </c>
      <c r="D152" s="29" t="s">
        <v>14</v>
      </c>
      <c r="E152" s="51">
        <f>E155</f>
        <v>0</v>
      </c>
      <c r="F152" s="51">
        <f>F155</f>
        <v>0</v>
      </c>
      <c r="G152" s="51">
        <f>G155</f>
        <v>2000</v>
      </c>
      <c r="H152" s="51">
        <f>H155</f>
        <v>0</v>
      </c>
      <c r="I152" s="51">
        <f>I155</f>
        <v>0</v>
      </c>
      <c r="J152" s="87">
        <f>SUM(E152:I152)</f>
        <v>2000</v>
      </c>
    </row>
    <row r="153" spans="1:9" ht="63">
      <c r="A153" s="187"/>
      <c r="B153" s="188"/>
      <c r="C153" s="188"/>
      <c r="D153" s="29" t="s">
        <v>20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</row>
    <row r="154" spans="1:9" ht="63">
      <c r="A154" s="187"/>
      <c r="B154" s="188"/>
      <c r="C154" s="188"/>
      <c r="D154" s="29" t="s">
        <v>21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</row>
    <row r="155" spans="1:9" ht="47.25">
      <c r="A155" s="187"/>
      <c r="B155" s="188"/>
      <c r="C155" s="188"/>
      <c r="D155" s="29" t="s">
        <v>81</v>
      </c>
      <c r="E155" s="64">
        <v>0</v>
      </c>
      <c r="F155" s="64">
        <v>0</v>
      </c>
      <c r="G155" s="56">
        <v>2000</v>
      </c>
      <c r="H155" s="56">
        <v>0</v>
      </c>
      <c r="I155" s="56">
        <v>0</v>
      </c>
    </row>
    <row r="156" spans="1:9" ht="51" customHeight="1" hidden="1" outlineLevel="1">
      <c r="A156" s="187"/>
      <c r="B156" s="188"/>
      <c r="C156" s="188"/>
      <c r="D156" s="29" t="s">
        <v>16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</row>
    <row r="157" spans="1:9" ht="47.25" hidden="1" outlineLevel="1">
      <c r="A157" s="187"/>
      <c r="B157" s="188"/>
      <c r="C157" s="188"/>
      <c r="D157" s="29" t="s">
        <v>17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</row>
    <row r="158" spans="1:9" ht="31.5" hidden="1" outlineLevel="1">
      <c r="A158" s="187"/>
      <c r="B158" s="188"/>
      <c r="C158" s="188"/>
      <c r="D158" s="29" t="s">
        <v>22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</row>
    <row r="159" spans="1:9" ht="15.75" collapsed="1">
      <c r="A159" s="105"/>
      <c r="B159" s="102"/>
      <c r="C159" s="102"/>
      <c r="D159" s="102"/>
      <c r="E159" s="106"/>
      <c r="F159" s="106"/>
      <c r="G159" s="106"/>
      <c r="H159" s="106"/>
      <c r="I159" s="106"/>
    </row>
    <row r="160" spans="1:9" ht="15.75">
      <c r="A160" s="105"/>
      <c r="B160" s="102"/>
      <c r="C160" s="102"/>
      <c r="D160" s="102"/>
      <c r="E160" s="106"/>
      <c r="F160" s="106"/>
      <c r="G160" s="106"/>
      <c r="H160" s="106"/>
      <c r="I160" s="106"/>
    </row>
    <row r="161" spans="1:9" ht="15.75">
      <c r="A161" s="105"/>
      <c r="B161" s="102"/>
      <c r="C161" s="102"/>
      <c r="D161" s="102"/>
      <c r="E161" s="106"/>
      <c r="F161" s="106"/>
      <c r="G161" s="106"/>
      <c r="H161" s="106"/>
      <c r="I161" s="106"/>
    </row>
    <row r="162" spans="1:9" ht="15.75">
      <c r="A162" s="105"/>
      <c r="B162" s="102"/>
      <c r="C162" s="102"/>
      <c r="D162" s="102"/>
      <c r="E162" s="106"/>
      <c r="F162" s="106"/>
      <c r="G162" s="106"/>
      <c r="H162" s="106"/>
      <c r="I162" s="106"/>
    </row>
    <row r="163" spans="1:9" ht="15.75">
      <c r="A163" s="105"/>
      <c r="B163" s="102"/>
      <c r="C163" s="102"/>
      <c r="D163" s="102"/>
      <c r="E163" s="106"/>
      <c r="F163" s="106"/>
      <c r="G163" s="106"/>
      <c r="H163" s="106"/>
      <c r="I163" s="106"/>
    </row>
    <row r="164" spans="1:9" ht="15.75">
      <c r="A164" s="105"/>
      <c r="B164" s="102"/>
      <c r="C164" s="102"/>
      <c r="D164" s="102"/>
      <c r="E164" s="106"/>
      <c r="F164" s="106"/>
      <c r="G164" s="106"/>
      <c r="H164" s="106"/>
      <c r="I164" s="106"/>
    </row>
    <row r="165" spans="1:9" ht="15.75">
      <c r="A165" s="105"/>
      <c r="B165" s="102"/>
      <c r="C165" s="102"/>
      <c r="D165" s="102"/>
      <c r="E165" s="106"/>
      <c r="F165" s="106"/>
      <c r="G165" s="106"/>
      <c r="H165" s="106"/>
      <c r="I165" s="106"/>
    </row>
    <row r="166" spans="1:9" ht="15.75">
      <c r="A166" s="105"/>
      <c r="B166" s="102"/>
      <c r="C166" s="102"/>
      <c r="D166" s="102"/>
      <c r="E166" s="106"/>
      <c r="F166" s="106"/>
      <c r="G166" s="106"/>
      <c r="H166" s="106"/>
      <c r="I166" s="106"/>
    </row>
    <row r="167" spans="1:9" ht="15.75">
      <c r="A167" s="105"/>
      <c r="B167" s="102"/>
      <c r="C167" s="102"/>
      <c r="D167" s="102"/>
      <c r="E167" s="106"/>
      <c r="F167" s="106"/>
      <c r="G167" s="106"/>
      <c r="H167" s="106"/>
      <c r="I167" s="106"/>
    </row>
    <row r="168" spans="1:9" ht="15.75">
      <c r="A168" s="105"/>
      <c r="B168" s="102"/>
      <c r="C168" s="102"/>
      <c r="D168" s="102"/>
      <c r="E168" s="106"/>
      <c r="F168" s="106"/>
      <c r="G168" s="106"/>
      <c r="H168" s="106"/>
      <c r="I168" s="106"/>
    </row>
    <row r="169" spans="1:9" ht="15.75">
      <c r="A169" s="105"/>
      <c r="B169" s="102"/>
      <c r="C169" s="102"/>
      <c r="D169" s="102"/>
      <c r="E169" s="106"/>
      <c r="F169" s="106"/>
      <c r="G169" s="106"/>
      <c r="H169" s="106"/>
      <c r="I169" s="106"/>
    </row>
    <row r="170" spans="1:9" ht="15.75">
      <c r="A170" s="105"/>
      <c r="B170" s="102"/>
      <c r="C170" s="102"/>
      <c r="D170" s="102"/>
      <c r="E170" s="106"/>
      <c r="F170" s="106"/>
      <c r="G170" s="106"/>
      <c r="H170" s="106"/>
      <c r="I170" s="106"/>
    </row>
    <row r="171" spans="1:9" ht="15.75">
      <c r="A171" s="105"/>
      <c r="B171" s="102"/>
      <c r="C171" s="102"/>
      <c r="D171" s="102"/>
      <c r="E171" s="106"/>
      <c r="F171" s="106"/>
      <c r="G171" s="106"/>
      <c r="H171" s="106"/>
      <c r="I171" s="106"/>
    </row>
    <row r="172" spans="1:9" ht="15.75">
      <c r="A172" s="105"/>
      <c r="B172" s="102"/>
      <c r="C172" s="102"/>
      <c r="D172" s="102"/>
      <c r="E172" s="106"/>
      <c r="F172" s="106"/>
      <c r="G172" s="106"/>
      <c r="H172" s="106"/>
      <c r="I172" s="106"/>
    </row>
    <row r="173" spans="1:9" ht="15.75">
      <c r="A173" s="105"/>
      <c r="B173" s="102"/>
      <c r="C173" s="102"/>
      <c r="D173" s="102"/>
      <c r="E173" s="106"/>
      <c r="F173" s="106"/>
      <c r="G173" s="106"/>
      <c r="H173" s="106"/>
      <c r="I173" s="106"/>
    </row>
    <row r="176" ht="12.75" hidden="1" outlineLevel="1"/>
    <row r="177" ht="12.75" hidden="1" outlineLevel="1"/>
    <row r="178" spans="2:10" ht="12.75" hidden="1" outlineLevel="1">
      <c r="B178" s="71" t="s">
        <v>178</v>
      </c>
      <c r="E178" s="87">
        <f>E22+E103+E110+E117+E124+E131+E138+E145+E51+E87</f>
        <v>8934.37232</v>
      </c>
      <c r="F178" s="87">
        <f>F22+F103+F110+F117+F124+F131+F138+F145+F51+F155</f>
        <v>20994.64843</v>
      </c>
      <c r="G178" s="87">
        <f>G22+G103+G110+G117+G124+G131+G138+G145+G51+G152</f>
        <v>29072.89325</v>
      </c>
      <c r="H178" s="87">
        <f>H22+H103+H110+H117+H124+H131+H138+H145+H51</f>
        <v>11723</v>
      </c>
      <c r="I178" s="87">
        <f>I22+I103+I110+I117+I124+I131+I138+I145+I51</f>
        <v>11723</v>
      </c>
      <c r="J178" s="87">
        <f>SUM(E178:I178)</f>
        <v>82447.914</v>
      </c>
    </row>
    <row r="179" ht="12.75" hidden="1" outlineLevel="1"/>
    <row r="180" spans="2:9" ht="12.75" hidden="1" outlineLevel="1">
      <c r="B180" s="71" t="s">
        <v>219</v>
      </c>
      <c r="E180" s="71">
        <v>8934.37232</v>
      </c>
      <c r="F180" s="87">
        <v>34031.82335</v>
      </c>
      <c r="G180" s="71">
        <v>16549.55</v>
      </c>
      <c r="H180" s="71">
        <v>11723</v>
      </c>
      <c r="I180" s="71">
        <v>11723</v>
      </c>
    </row>
    <row r="181" spans="2:7" ht="12.75" hidden="1" outlineLevel="1">
      <c r="B181" s="71" t="s">
        <v>220</v>
      </c>
      <c r="F181" s="87">
        <f>F180-F178</f>
        <v>13037.174919999998</v>
      </c>
      <c r="G181" s="87">
        <f>G180-G178</f>
        <v>-12523.343250000002</v>
      </c>
    </row>
    <row r="182" ht="12.75" hidden="1" outlineLevel="1"/>
    <row r="183" ht="12.75" collapsed="1"/>
  </sheetData>
  <sheetProtection/>
  <mergeCells count="69">
    <mergeCell ref="C30:C36"/>
    <mergeCell ref="A37:A43"/>
    <mergeCell ref="B37:B43"/>
    <mergeCell ref="C37:C43"/>
    <mergeCell ref="F2:I5"/>
    <mergeCell ref="A9:I9"/>
    <mergeCell ref="A10:I10"/>
    <mergeCell ref="A11:H11"/>
    <mergeCell ref="C12:C13"/>
    <mergeCell ref="A152:A158"/>
    <mergeCell ref="B152:B158"/>
    <mergeCell ref="C152:C158"/>
    <mergeCell ref="A30:A36"/>
    <mergeCell ref="B30:B36"/>
    <mergeCell ref="D12:D13"/>
    <mergeCell ref="E12:I12"/>
    <mergeCell ref="A15:A21"/>
    <mergeCell ref="B15:B21"/>
    <mergeCell ref="C15:C21"/>
    <mergeCell ref="A22:A28"/>
    <mergeCell ref="B22:B28"/>
    <mergeCell ref="C22:C28"/>
    <mergeCell ref="A12:A13"/>
    <mergeCell ref="B12:B13"/>
    <mergeCell ref="A59:A65"/>
    <mergeCell ref="B59:B65"/>
    <mergeCell ref="C59:C65"/>
    <mergeCell ref="A44:A50"/>
    <mergeCell ref="B44:B50"/>
    <mergeCell ref="C44:C50"/>
    <mergeCell ref="A51:A57"/>
    <mergeCell ref="B51:B57"/>
    <mergeCell ref="C51:C57"/>
    <mergeCell ref="A66:A72"/>
    <mergeCell ref="B66:B72"/>
    <mergeCell ref="C66:C72"/>
    <mergeCell ref="B95:B101"/>
    <mergeCell ref="C103:C109"/>
    <mergeCell ref="C87:C93"/>
    <mergeCell ref="A95:A101"/>
    <mergeCell ref="A87:A93"/>
    <mergeCell ref="A73:A79"/>
    <mergeCell ref="B73:B79"/>
    <mergeCell ref="C73:C79"/>
    <mergeCell ref="A117:A123"/>
    <mergeCell ref="B117:B123"/>
    <mergeCell ref="C117:C123"/>
    <mergeCell ref="A80:A86"/>
    <mergeCell ref="B80:B86"/>
    <mergeCell ref="C80:C86"/>
    <mergeCell ref="A103:A109"/>
    <mergeCell ref="B87:B93"/>
    <mergeCell ref="B145:B151"/>
    <mergeCell ref="C145:C151"/>
    <mergeCell ref="A124:A130"/>
    <mergeCell ref="B124:B130"/>
    <mergeCell ref="C124:C130"/>
    <mergeCell ref="B131:B137"/>
    <mergeCell ref="C131:C137"/>
    <mergeCell ref="B138:B144"/>
    <mergeCell ref="A145:A151"/>
    <mergeCell ref="C138:C144"/>
    <mergeCell ref="A138:A141"/>
    <mergeCell ref="A131:A137"/>
    <mergeCell ref="A110:A116"/>
    <mergeCell ref="B103:B109"/>
    <mergeCell ref="C95:C101"/>
    <mergeCell ref="B110:B116"/>
    <mergeCell ref="C110:C116"/>
  </mergeCells>
  <printOptions/>
  <pageMargins left="0" right="0" top="0" bottom="0" header="0.31496062992125984" footer="0.31496062992125984"/>
  <pageSetup fitToHeight="8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10" sqref="I10"/>
    </sheetView>
  </sheetViews>
  <sheetFormatPr defaultColWidth="9.00390625" defaultRowHeight="12.75"/>
  <cols>
    <col min="1" max="1" width="4.125" style="1" customWidth="1"/>
    <col min="2" max="2" width="22.875" style="1" customWidth="1"/>
    <col min="3" max="3" width="13.75390625" style="1" customWidth="1"/>
    <col min="4" max="4" width="17.25390625" style="1" customWidth="1"/>
    <col min="5" max="5" width="26.25390625" style="1" customWidth="1"/>
    <col min="6" max="6" width="24.125" style="1" customWidth="1"/>
    <col min="7" max="7" width="25.00390625" style="1" customWidth="1"/>
    <col min="8" max="16384" width="9.125" style="1" customWidth="1"/>
  </cols>
  <sheetData>
    <row r="1" ht="15.75">
      <c r="E1" s="31"/>
    </row>
    <row r="2" spans="6:9" ht="18.75" customHeight="1">
      <c r="F2" s="219" t="s">
        <v>195</v>
      </c>
      <c r="G2" s="219"/>
      <c r="H2" s="14"/>
      <c r="I2" s="14"/>
    </row>
    <row r="3" spans="6:9" ht="18.75" customHeight="1">
      <c r="F3" s="219"/>
      <c r="G3" s="219"/>
      <c r="H3" s="14"/>
      <c r="I3" s="14"/>
    </row>
    <row r="4" spans="6:9" ht="18.75" customHeight="1">
      <c r="F4" s="219"/>
      <c r="G4" s="219"/>
      <c r="H4" s="14"/>
      <c r="I4" s="14"/>
    </row>
    <row r="5" spans="6:9" ht="18.75" customHeight="1">
      <c r="F5" s="219"/>
      <c r="G5" s="219"/>
      <c r="H5" s="14"/>
      <c r="I5" s="14"/>
    </row>
    <row r="6" spans="6:9" ht="18.75" customHeight="1">
      <c r="F6" s="65"/>
      <c r="G6" s="65"/>
      <c r="H6" s="65"/>
      <c r="I6" s="65"/>
    </row>
    <row r="7" spans="6:9" ht="15.75" customHeight="1">
      <c r="F7" s="65"/>
      <c r="G7" s="65"/>
      <c r="H7" s="65"/>
      <c r="I7" s="65"/>
    </row>
    <row r="8" spans="6:9" ht="15.75" customHeight="1">
      <c r="F8" s="65"/>
      <c r="G8" s="65"/>
      <c r="H8" s="65"/>
      <c r="I8" s="65"/>
    </row>
    <row r="9" spans="1:7" ht="15.75">
      <c r="A9" s="166" t="s">
        <v>75</v>
      </c>
      <c r="B9" s="166"/>
      <c r="C9" s="166"/>
      <c r="D9" s="166"/>
      <c r="E9" s="166"/>
      <c r="F9" s="166"/>
      <c r="G9" s="166"/>
    </row>
    <row r="10" spans="1:7" ht="15.75">
      <c r="A10" s="166" t="s">
        <v>43</v>
      </c>
      <c r="B10" s="166"/>
      <c r="C10" s="166"/>
      <c r="D10" s="166"/>
      <c r="E10" s="166"/>
      <c r="F10" s="166"/>
      <c r="G10" s="166"/>
    </row>
    <row r="11" spans="1:7" ht="15.75">
      <c r="A11" s="165" t="s">
        <v>95</v>
      </c>
      <c r="B11" s="165"/>
      <c r="C11" s="165"/>
      <c r="D11" s="165"/>
      <c r="E11" s="165"/>
      <c r="F11" s="165"/>
      <c r="G11" s="165"/>
    </row>
    <row r="12" spans="1:7" ht="15.75">
      <c r="A12" s="166" t="s">
        <v>31</v>
      </c>
      <c r="B12" s="166"/>
      <c r="C12" s="166"/>
      <c r="D12" s="166"/>
      <c r="E12" s="166"/>
      <c r="F12" s="166"/>
      <c r="G12" s="166"/>
    </row>
    <row r="14" spans="1:8" ht="15.75">
      <c r="A14" s="167" t="s">
        <v>30</v>
      </c>
      <c r="B14" s="167" t="s">
        <v>44</v>
      </c>
      <c r="C14" s="167" t="s">
        <v>96</v>
      </c>
      <c r="D14" s="212" t="s">
        <v>97</v>
      </c>
      <c r="E14" s="167" t="s">
        <v>46</v>
      </c>
      <c r="F14" s="167"/>
      <c r="G14" s="167"/>
      <c r="H14" s="3"/>
    </row>
    <row r="15" spans="1:8" ht="30" customHeight="1">
      <c r="A15" s="167"/>
      <c r="B15" s="167"/>
      <c r="C15" s="167"/>
      <c r="D15" s="213"/>
      <c r="E15" s="215" t="s">
        <v>45</v>
      </c>
      <c r="F15" s="216"/>
      <c r="G15" s="212" t="s">
        <v>55</v>
      </c>
      <c r="H15" s="3"/>
    </row>
    <row r="16" spans="1:8" ht="30" customHeight="1">
      <c r="A16" s="167"/>
      <c r="B16" s="167"/>
      <c r="C16" s="167"/>
      <c r="D16" s="213"/>
      <c r="E16" s="217"/>
      <c r="F16" s="218"/>
      <c r="G16" s="213"/>
      <c r="H16" s="3"/>
    </row>
    <row r="17" spans="1:8" ht="63" customHeight="1">
      <c r="A17" s="167"/>
      <c r="B17" s="167"/>
      <c r="C17" s="167"/>
      <c r="D17" s="214"/>
      <c r="E17" s="10" t="s">
        <v>98</v>
      </c>
      <c r="F17" s="10" t="s">
        <v>99</v>
      </c>
      <c r="G17" s="214"/>
      <c r="H17" s="3"/>
    </row>
    <row r="18" spans="1:8" ht="15.75">
      <c r="A18" s="5">
        <v>1</v>
      </c>
      <c r="B18" s="5">
        <v>2</v>
      </c>
      <c r="C18" s="5">
        <v>3</v>
      </c>
      <c r="D18" s="5">
        <v>4</v>
      </c>
      <c r="E18" s="5">
        <v>6</v>
      </c>
      <c r="F18" s="5">
        <v>6</v>
      </c>
      <c r="G18" s="5">
        <v>7</v>
      </c>
      <c r="H18" s="3"/>
    </row>
    <row r="19" spans="1:8" ht="66.75" customHeight="1">
      <c r="A19" s="6" t="s">
        <v>36</v>
      </c>
      <c r="B19" s="7" t="s">
        <v>124</v>
      </c>
      <c r="C19" s="10" t="s">
        <v>108</v>
      </c>
      <c r="D19" s="10" t="s">
        <v>108</v>
      </c>
      <c r="E19" s="10" t="s">
        <v>108</v>
      </c>
      <c r="F19" s="10" t="s">
        <v>108</v>
      </c>
      <c r="G19" s="10" t="s">
        <v>108</v>
      </c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ht="15.75">
      <c r="A22" s="3"/>
    </row>
    <row r="23" ht="15.75">
      <c r="A23" s="3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8" ht="15.75">
      <c r="A26" s="3"/>
      <c r="B26" s="3"/>
      <c r="C26" s="3"/>
      <c r="D26" s="3"/>
      <c r="E26" s="3"/>
      <c r="F26" s="3"/>
      <c r="G26" s="3"/>
      <c r="H26" s="3"/>
    </row>
    <row r="27" spans="1:8" ht="15.75">
      <c r="A27" s="3"/>
      <c r="B27" s="3"/>
      <c r="C27" s="3"/>
      <c r="D27" s="3"/>
      <c r="E27" s="3"/>
      <c r="F27" s="3"/>
      <c r="G27" s="3"/>
      <c r="H27" s="3"/>
    </row>
    <row r="28" spans="1:8" ht="15.75">
      <c r="A28" s="3"/>
      <c r="B28" s="3"/>
      <c r="C28" s="3"/>
      <c r="D28" s="3"/>
      <c r="E28" s="3"/>
      <c r="F28" s="3"/>
      <c r="G28" s="3"/>
      <c r="H28" s="3"/>
    </row>
    <row r="29" spans="1:8" ht="15.75">
      <c r="A29" s="3"/>
      <c r="B29" s="3"/>
      <c r="C29" s="3"/>
      <c r="D29" s="3"/>
      <c r="E29" s="3"/>
      <c r="F29" s="3"/>
      <c r="G29" s="3"/>
      <c r="H29" s="3"/>
    </row>
    <row r="30" spans="1:8" ht="15.75">
      <c r="A30" s="3"/>
      <c r="B30" s="3"/>
      <c r="C30" s="3"/>
      <c r="D30" s="3"/>
      <c r="E30" s="3"/>
      <c r="F30" s="3"/>
      <c r="G30" s="3"/>
      <c r="H30" s="3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  <row r="36" spans="1:8" ht="15.75">
      <c r="A36" s="3"/>
      <c r="B36" s="3"/>
      <c r="C36" s="3"/>
      <c r="D36" s="3"/>
      <c r="E36" s="3"/>
      <c r="F36" s="3"/>
      <c r="G36" s="3"/>
      <c r="H36" s="3"/>
    </row>
    <row r="37" spans="1:8" ht="15.75">
      <c r="A37" s="3"/>
      <c r="B37" s="3"/>
      <c r="C37" s="3"/>
      <c r="D37" s="3"/>
      <c r="E37" s="3"/>
      <c r="F37" s="3"/>
      <c r="G37" s="3"/>
      <c r="H37" s="3"/>
    </row>
    <row r="38" spans="1:8" ht="15.75">
      <c r="A38" s="3"/>
      <c r="B38" s="3"/>
      <c r="C38" s="3"/>
      <c r="D38" s="3"/>
      <c r="E38" s="3"/>
      <c r="F38" s="3"/>
      <c r="G38" s="3"/>
      <c r="H38" s="3"/>
    </row>
    <row r="39" spans="1:8" ht="15.75">
      <c r="A39" s="3"/>
      <c r="B39" s="3"/>
      <c r="C39" s="3"/>
      <c r="D39" s="3"/>
      <c r="E39" s="3"/>
      <c r="F39" s="3"/>
      <c r="G39" s="3"/>
      <c r="H39" s="3"/>
    </row>
  </sheetData>
  <sheetProtection/>
  <mergeCells count="12">
    <mergeCell ref="A10:G10"/>
    <mergeCell ref="A11:G11"/>
    <mergeCell ref="A12:G12"/>
    <mergeCell ref="D14:D17"/>
    <mergeCell ref="E15:F16"/>
    <mergeCell ref="G15:G17"/>
    <mergeCell ref="F2:G5"/>
    <mergeCell ref="A14:A17"/>
    <mergeCell ref="B14:B17"/>
    <mergeCell ref="C14:C17"/>
    <mergeCell ref="E14:G14"/>
    <mergeCell ref="A9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J12" sqref="J12"/>
    </sheetView>
  </sheetViews>
  <sheetFormatPr defaultColWidth="9.00390625" defaultRowHeight="12.75"/>
  <cols>
    <col min="1" max="1" width="4.25390625" style="1" customWidth="1"/>
    <col min="2" max="2" width="27.00390625" style="1" customWidth="1"/>
    <col min="3" max="3" width="18.625" style="1" customWidth="1"/>
    <col min="4" max="4" width="17.25390625" style="1" customWidth="1"/>
    <col min="5" max="5" width="17.125" style="1" customWidth="1"/>
    <col min="6" max="6" width="16.375" style="1" customWidth="1"/>
    <col min="7" max="7" width="32.125" style="1" customWidth="1"/>
    <col min="8" max="16384" width="9.125" style="1" customWidth="1"/>
  </cols>
  <sheetData>
    <row r="1" spans="4:7" ht="15.75" customHeight="1">
      <c r="D1" s="31"/>
      <c r="F1" s="154" t="s">
        <v>196</v>
      </c>
      <c r="G1" s="154"/>
    </row>
    <row r="2" spans="6:7" ht="15.75">
      <c r="F2" s="154"/>
      <c r="G2" s="154"/>
    </row>
    <row r="3" spans="6:7" ht="15.75">
      <c r="F3" s="154"/>
      <c r="G3" s="154"/>
    </row>
    <row r="4" spans="6:7" ht="15.75">
      <c r="F4" s="154"/>
      <c r="G4" s="154"/>
    </row>
    <row r="5" spans="6:7" ht="15.75">
      <c r="F5" s="65"/>
      <c r="G5" s="65"/>
    </row>
    <row r="6" spans="6:7" ht="14.25" customHeight="1">
      <c r="F6" s="65"/>
      <c r="G6" s="65"/>
    </row>
    <row r="7" spans="6:7" ht="14.25" customHeight="1">
      <c r="F7" s="65"/>
      <c r="G7" s="65"/>
    </row>
    <row r="8" spans="1:7" ht="15.75">
      <c r="A8" s="166" t="s">
        <v>70</v>
      </c>
      <c r="B8" s="166"/>
      <c r="C8" s="166"/>
      <c r="D8" s="166"/>
      <c r="E8" s="166"/>
      <c r="F8" s="166"/>
      <c r="G8" s="166"/>
    </row>
    <row r="9" spans="1:7" ht="15.75">
      <c r="A9" s="166" t="s">
        <v>71</v>
      </c>
      <c r="B9" s="166"/>
      <c r="C9" s="166"/>
      <c r="D9" s="166"/>
      <c r="E9" s="166"/>
      <c r="F9" s="166"/>
      <c r="G9" s="166"/>
    </row>
    <row r="10" spans="1:7" ht="15.75">
      <c r="A10" s="220" t="s">
        <v>95</v>
      </c>
      <c r="B10" s="220"/>
      <c r="C10" s="220"/>
      <c r="D10" s="220"/>
      <c r="E10" s="220"/>
      <c r="F10" s="220"/>
      <c r="G10" s="220"/>
    </row>
    <row r="11" spans="1:7" ht="15.75">
      <c r="A11" s="164" t="s">
        <v>31</v>
      </c>
      <c r="B11" s="164"/>
      <c r="C11" s="164"/>
      <c r="D11" s="164"/>
      <c r="E11" s="164"/>
      <c r="F11" s="164"/>
      <c r="G11" s="164"/>
    </row>
    <row r="13" spans="1:14" ht="15.75">
      <c r="A13" s="167" t="s">
        <v>30</v>
      </c>
      <c r="B13" s="167" t="s">
        <v>44</v>
      </c>
      <c r="C13" s="167" t="s">
        <v>47</v>
      </c>
      <c r="D13" s="167" t="s">
        <v>59</v>
      </c>
      <c r="E13" s="158" t="s">
        <v>46</v>
      </c>
      <c r="F13" s="159"/>
      <c r="G13" s="160"/>
      <c r="H13" s="3"/>
      <c r="I13" s="3"/>
      <c r="J13" s="3"/>
      <c r="K13" s="3"/>
      <c r="L13" s="3"/>
      <c r="M13" s="3"/>
      <c r="N13" s="3"/>
    </row>
    <row r="14" spans="1:14" ht="15.75">
      <c r="A14" s="167"/>
      <c r="B14" s="167"/>
      <c r="C14" s="167"/>
      <c r="D14" s="167"/>
      <c r="E14" s="158" t="s">
        <v>45</v>
      </c>
      <c r="F14" s="160"/>
      <c r="G14" s="167" t="s">
        <v>60</v>
      </c>
      <c r="H14" s="3"/>
      <c r="I14" s="3"/>
      <c r="J14" s="3"/>
      <c r="K14" s="3"/>
      <c r="L14" s="3"/>
      <c r="M14" s="3"/>
      <c r="N14" s="3"/>
    </row>
    <row r="15" spans="1:14" ht="68.25" customHeight="1">
      <c r="A15" s="167"/>
      <c r="B15" s="167"/>
      <c r="C15" s="167"/>
      <c r="D15" s="167"/>
      <c r="E15" s="10" t="s">
        <v>61</v>
      </c>
      <c r="F15" s="10" t="s">
        <v>62</v>
      </c>
      <c r="G15" s="167"/>
      <c r="H15" s="3"/>
      <c r="I15" s="3"/>
      <c r="J15" s="3"/>
      <c r="K15" s="3"/>
      <c r="L15" s="3"/>
      <c r="M15" s="3"/>
      <c r="N15" s="3"/>
    </row>
    <row r="16" spans="1:14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3"/>
      <c r="I16" s="3"/>
      <c r="J16" s="3"/>
      <c r="K16" s="3"/>
      <c r="L16" s="3"/>
      <c r="M16" s="3"/>
      <c r="N16" s="3"/>
    </row>
    <row r="17" spans="1:14" ht="47.25">
      <c r="A17" s="10" t="s">
        <v>36</v>
      </c>
      <c r="B17" s="9" t="s">
        <v>124</v>
      </c>
      <c r="C17" s="10" t="s">
        <v>108</v>
      </c>
      <c r="D17" s="10" t="s">
        <v>108</v>
      </c>
      <c r="E17" s="10" t="s">
        <v>108</v>
      </c>
      <c r="F17" s="10" t="s">
        <v>108</v>
      </c>
      <c r="G17" s="10" t="s">
        <v>108</v>
      </c>
      <c r="H17" s="3"/>
      <c r="I17" s="3"/>
      <c r="J17" s="3"/>
      <c r="K17" s="3"/>
      <c r="L17" s="3"/>
      <c r="M17" s="3"/>
      <c r="N17" s="3"/>
    </row>
    <row r="18" spans="1:14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6" ht="15.75">
      <c r="A20" s="3"/>
      <c r="B20" s="3"/>
      <c r="C20" s="3"/>
      <c r="D20" s="3"/>
      <c r="E20" s="3"/>
      <c r="F20" s="3"/>
    </row>
    <row r="21" spans="1:14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12">
    <mergeCell ref="B13:B15"/>
    <mergeCell ref="C13:C15"/>
    <mergeCell ref="F1:G4"/>
    <mergeCell ref="A8:G8"/>
    <mergeCell ref="A9:G9"/>
    <mergeCell ref="A10:G10"/>
    <mergeCell ref="D13:D15"/>
    <mergeCell ref="E13:G13"/>
    <mergeCell ref="A11:G11"/>
    <mergeCell ref="E14:F14"/>
    <mergeCell ref="G14:G15"/>
    <mergeCell ref="A13:A15"/>
  </mergeCells>
  <printOptions/>
  <pageMargins left="0.984251968503937" right="0.5905511811023623" top="0.7874015748031497" bottom="0.7874015748031497" header="0.5905511811023623" footer="0.590551181102362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2017-06-26T05:03:55Z</cp:lastPrinted>
  <dcterms:created xsi:type="dcterms:W3CDTF">2011-03-10T11:24:53Z</dcterms:created>
  <dcterms:modified xsi:type="dcterms:W3CDTF">2017-06-28T04:29:00Z</dcterms:modified>
  <cp:category/>
  <cp:version/>
  <cp:contentType/>
  <cp:contentStatus/>
</cp:coreProperties>
</file>