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Приложение 7" sheetId="1" r:id="rId1"/>
    <sheet name="Приложение 10" sheetId="2" r:id="rId2"/>
    <sheet name="Приложение 1" sheetId="3" state="hidden" r:id="rId3"/>
    <sheet name="Приложение 2" sheetId="4" state="hidden" r:id="rId4"/>
  </sheets>
  <externalReferences>
    <externalReference r:id="rId7"/>
  </externalReferences>
  <definedNames>
    <definedName name="_xlnm.Print_Area" localSheetId="2">'Приложение 1'!$A$1:$J$29</definedName>
    <definedName name="_xlnm.Print_Area" localSheetId="1">'Приложение 10'!$A$1:$H$35</definedName>
    <definedName name="_xlnm.Print_Area" localSheetId="0">'Приложение 7'!$A$1:$I$111</definedName>
  </definedNames>
  <calcPr fullCalcOnLoad="1"/>
</workbook>
</file>

<file path=xl/sharedStrings.xml><?xml version="1.0" encoding="utf-8"?>
<sst xmlns="http://schemas.openxmlformats.org/spreadsheetml/2006/main" count="318" uniqueCount="150">
  <si>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</si>
  <si>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</si>
  <si>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</si>
  <si>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</si>
  <si>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</si>
  <si>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</si>
  <si>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</si>
  <si>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</si>
  <si>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</si>
  <si>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</si>
  <si>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</si>
  <si>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</si>
  <si>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Оценка расходов (тыс. руб.), годы</t>
  </si>
  <si>
    <t>1.</t>
  </si>
  <si>
    <t>2.</t>
  </si>
  <si>
    <t>3.</t>
  </si>
  <si>
    <t>Ответственный исполнитель, соисполнитель</t>
  </si>
  <si>
    <t>4.</t>
  </si>
  <si>
    <t>5.</t>
  </si>
  <si>
    <t>1.1.</t>
  </si>
  <si>
    <t>1.2.</t>
  </si>
  <si>
    <t>Х</t>
  </si>
  <si>
    <t>Пропаганда и популяризация предпринимательской деятельности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</si>
  <si>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</si>
  <si>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на 2015-2019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</si>
  <si>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</si>
  <si>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</si>
  <si>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</si>
  <si>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</si>
  <si>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отдел экономики и поддержки предпринимательства администрации Дальнегорского городского округа</t>
  </si>
  <si>
    <t>управление муниципальным имуществом администрации Дальнегорского городского округа</t>
  </si>
  <si>
    <t>Проведение маркетинговых исследований в сфере малого и среднего предпринимательства</t>
  </si>
  <si>
    <t xml:space="preserve">развитие предпринимательской грамотности и предпринимательских компетенций </t>
  </si>
  <si>
    <t>6.</t>
  </si>
  <si>
    <t>предпринимательства администрации Дальнегорского</t>
  </si>
  <si>
    <t>городского округа</t>
  </si>
  <si>
    <t>Приложение № 6</t>
  </si>
  <si>
    <t>четвертый год планового периода (2019)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</si>
  <si>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</si>
  <si>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Обучение и повышение квалификации субъектов малого и среднего предпринимательства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</si>
  <si>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</si>
  <si>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</si>
  <si>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</si>
  <si>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</si>
  <si>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</si>
  <si>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</si>
  <si>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</si>
  <si>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</si>
  <si>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</si>
  <si>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1.1.1.</t>
  </si>
  <si>
    <t>1.1.2.</t>
  </si>
  <si>
    <t>1.3.</t>
  </si>
  <si>
    <t>1.4.</t>
  </si>
  <si>
    <t>1.5.</t>
  </si>
  <si>
    <t>1.6.</t>
  </si>
  <si>
    <t>1.6.1.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</si>
  <si>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</si>
  <si>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1.1.3.</t>
  </si>
  <si>
    <t>Приложение № 10</t>
  </si>
  <si>
    <t>План реализации муниципальной программы на очередной финансовый год и плановый период</t>
  </si>
  <si>
    <t>«Развитие и поддержка малого и среднего предпринимательства в Дальнегорском городском округе» на 2015-2019 годы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</si>
  <si>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</si>
  <si>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</si>
  <si>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</si>
  <si>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</si>
  <si>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(тыс. руб.)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</si>
  <si>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</si>
  <si>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</si>
  <si>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</si>
  <si>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инвестиционная активность субъектов малого и среднего предпринимательства на территории Дальнегорского городского округа</t>
  </si>
  <si>
    <t>обеспечение доступности малого и среднего предпринимательства к финансовым ресурсам;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</si>
  <si>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</si>
  <si>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</si>
  <si>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Итого</t>
  </si>
  <si>
    <t xml:space="preserve">к постановлению администрации </t>
  </si>
  <si>
    <t>Дальнегорского городского округа</t>
  </si>
  <si>
    <t xml:space="preserve">Приложение № 1 </t>
  </si>
  <si>
    <t>к постановлению администрации</t>
  </si>
  <si>
    <t>к муниципальной программе «Развитие и поддержка малого и среднего предпринимательства в Дальнегорском городском округе"       на 2015-2019 годы</t>
  </si>
  <si>
    <t>Проведение конкурса среди субъектов малого и среднего предпринимательства и индивидуальных предпринимателей Дальнегорского городского округа</t>
  </si>
  <si>
    <t>964-0412-0491209-200 (2015)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</si>
  <si>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</si>
  <si>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1.1.4.</t>
  </si>
  <si>
    <t>предоставление субсидии 1 субъекту малого и среднего предпринимательства, сохранение не менее 1 рабочего места</t>
  </si>
  <si>
    <t>Приложение № 1</t>
  </si>
  <si>
    <t>к муниципальной программе "Развитие и поддержка малого и среднего предпринимательства в Дальнегорском городском округе" на 2015-2019 годы</t>
  </si>
  <si>
    <t xml:space="preserve">Сведения о целевых индикаторах, показателях муниципальной программы 
</t>
  </si>
  <si>
    <t xml:space="preserve">«Развитие и поддержка малого и среднего предпринимательства в Дальнегорском городском округе» 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</si>
  <si>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</si>
  <si>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</si>
  <si>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</si>
  <si>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отчетный финансовый год  (2013)</t>
  </si>
  <si>
    <t>текущий финансовый год (2014)</t>
  </si>
  <si>
    <t>четвертый год планового  периода (2019)</t>
  </si>
  <si>
    <t xml:space="preserve"> Муниципальная программа «Развитие и поддержка малого и среднего предпринимательства в Дальнегорском городском округе» на 2015-2019 годы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</si>
  <si>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</si>
  <si>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</si>
  <si>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</si>
  <si>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</t>
  </si>
  <si>
    <t>ед.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</si>
  <si>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</si>
  <si>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</si>
  <si>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и поддержки предпринимательства</t>
  </si>
  <si>
    <t>администрации Дальнегорского городского округа</t>
  </si>
  <si>
    <t>от 01.08.2016 № 447-па</t>
  </si>
  <si>
    <t>Начальник отдела экономики</t>
  </si>
  <si>
    <t>С.Н. Башкирёва</t>
  </si>
  <si>
    <t>Приложение № 2</t>
  </si>
  <si>
    <t>Обобщённая характеристика подпрограмм и отдельных мероприятий, реализуемых в составе муниципальной программы "Развитие и поддержка малого и среднего предпринимательства в Дальнегорском городском округе"на 2015-2019 годы</t>
  </si>
  <si>
    <t>Наименование  подпрограммы, отдельного мероприятия муниципальной программы</t>
  </si>
  <si>
    <t>Ожидаемый результат (краткое описание)</t>
  </si>
  <si>
    <t>Последствия  нереализации муниципальной  программы, подпрограммы,  отдельного мероприятия</t>
  </si>
  <si>
    <t>Связь подпрограммы, отдельного мероприятия с показателями муниципальной программы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</si>
  <si>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</si>
  <si>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</si>
  <si>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 на 2015-2019 годы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</si>
  <si>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</si>
  <si>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60 единиц;                                               субъектов малого и среднего предпринимательства, получивших поддержку  за весь период действия муниципальной программы,  составит не менее 56 ед.   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</si>
  <si>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</si>
  <si>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увеличение количества субъектов малого и среднего предпринимательства, получивших поддержку, с 1215 ед. в 2014 году до 6965 ед. к 2019 году.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</si>
  <si>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</si>
  <si>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</si>
  <si>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>снижение доходной части бюджета;                                                    ухудшение развития бизнеса на территории Дальнегорского городского округа</t>
  </si>
  <si>
    <t xml:space="preserve">Расходы на обеспечение выполнения функций муниципального автономного учреждения «Центр содействия развитию малого и среднего предпринимательства» </t>
  </si>
  <si>
    <t>доступность малому и среднему предпринимательству финансовых ресурсов;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</si>
  <si>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отсутствие необходимой информации для ведения деятельности субъектов малого и среднего предпринимательства, снижение количества субъектов малого и среднего предпринимательства на территории Дальнегорского городского округа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</si>
  <si>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</si>
  <si>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снижение темпов развития бизнеса на территории Дальнегорского городского округа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</si>
  <si>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 до  43,9 ед.</t>
  </si>
  <si>
    <t>Обучение и повышение квалификации субъектов МСП</t>
  </si>
  <si>
    <t>недостаток профессиональной подготовки для успешного начала предпринимательской деятельности;     снижение темпов развития бизнеса на территории Дальнегорского городского округа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</si>
  <si>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году;                                            - увеличение количества субъектов малого и среднего предпринимательства, получивших поддержку, с 1215 ед. в 2014 году до 6965 ед. к 2019 году.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</si>
  <si>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</si>
  <si>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в 2014 году  до  43,9 ед. к 2019 году;                                   - 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</t>
  </si>
  <si>
    <t xml:space="preserve">Начальник отдела экономики и поддержки предпринимательства </t>
  </si>
  <si>
    <t>С.Н. Башкирева</t>
  </si>
  <si>
    <t>Начальник отдела экономики и поддержки</t>
  </si>
  <si>
    <t>от _______________ № _________</t>
  </si>
  <si>
    <t>управление муниципального имущества администрации Дальнегорского городского округа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</si>
  <si>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2014 г. на срок не более пяти лет</t>
  </si>
  <si>
    <t xml:space="preserve">964-0412-0491209-200 (2015)                  </t>
  </si>
  <si>
    <t>964-0412-0491209-800 (2015)                                         964-0412-04900L0645-800 (2016)                                            964-0412-0490022090-800 (2017)</t>
  </si>
  <si>
    <t>964-0412-0490022090-800 (2016)</t>
  </si>
  <si>
    <t xml:space="preserve">964-0412-0490080590-600 (2016)                                          964-0412-0490080590-600 (2017)   </t>
  </si>
  <si>
    <t>от _____________ № ______</t>
  </si>
  <si>
    <t xml:space="preserve">Содержание и развитие Муниципального автономного учреждения Микрокредитной компании «Центр развития предпринимательства» </t>
  </si>
  <si>
    <t xml:space="preserve">предоставление субсидий не менее 6 субъектам малого предпринимательства, количество вновь созданных рабочих мест (включая индивидуальных предпринимателей) не менее 14 единиц                                               </t>
  </si>
  <si>
    <t>предоставление субсидий не менее 4 субъектам малого и среднего предпринимательства, создание не менее 6 рабочих мест</t>
  </si>
  <si>
    <t>предоставление субсидий не менее 13 субъектам малого и среднего предпринимательства, создание не менее 29 рабочих мест</t>
  </si>
  <si>
    <t>от ______________ № 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</si>
</sst>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0"/>
    <numFmt numFmtId="181" formatCode="#,##0.00000"/>
    <numFmt numFmtId="182" formatCode="0.0000"/>
    <numFmt numFmtId="183" formatCode="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3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178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8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178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3" fontId="3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78" fontId="6" fillId="0" borderId="0" xfId="0" applyNumberFormat="1" applyFont="1" applyAlignment="1">
      <alignment vertical="top"/>
    </xf>
    <xf numFmtId="183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1" fillId="32" borderId="0" xfId="0" applyFont="1" applyFill="1" applyAlignment="1">
      <alignment horizontal="left" wrapTex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55" fillId="32" borderId="10" xfId="0" applyFont="1" applyFill="1" applyBorder="1" applyAlignment="1">
      <alignment horizontal="left" vertical="top" wrapText="1"/>
    </xf>
    <xf numFmtId="0" fontId="56" fillId="32" borderId="0" xfId="0" applyFont="1" applyFill="1" applyAlignment="1">
      <alignment horizontal="justify"/>
    </xf>
    <xf numFmtId="0" fontId="8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right" wrapText="1"/>
    </xf>
    <xf numFmtId="0" fontId="4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57" fillId="32" borderId="0" xfId="0" applyFont="1" applyFill="1" applyAlignment="1">
      <alignment horizontal="center" wrapText="1"/>
    </xf>
    <xf numFmtId="0" fontId="57" fillId="32" borderId="0" xfId="0" applyFont="1" applyFill="1" applyAlignment="1">
      <alignment horizontal="left"/>
    </xf>
    <xf numFmtId="0" fontId="58" fillId="32" borderId="0" xfId="0" applyFont="1" applyFill="1" applyAlignment="1">
      <alignment/>
    </xf>
    <xf numFmtId="0" fontId="59" fillId="32" borderId="10" xfId="0" applyFont="1" applyFill="1" applyBorder="1" applyAlignment="1">
      <alignment horizontal="left" vertical="top" wrapText="1"/>
    </xf>
    <xf numFmtId="0" fontId="59" fillId="32" borderId="10" xfId="0" applyFont="1" applyFill="1" applyBorder="1" applyAlignment="1">
      <alignment horizontal="center" vertical="top" wrapText="1"/>
    </xf>
    <xf numFmtId="0" fontId="59" fillId="32" borderId="11" xfId="0" applyFont="1" applyFill="1" applyBorder="1" applyAlignment="1">
      <alignment horizontal="left" vertical="top" wrapText="1"/>
    </xf>
    <xf numFmtId="1" fontId="58" fillId="32" borderId="0" xfId="0" applyNumberFormat="1" applyFont="1" applyFill="1" applyAlignment="1">
      <alignment/>
    </xf>
    <xf numFmtId="1" fontId="57" fillId="32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2" fillId="0" borderId="10" xfId="0" applyNumberFormat="1" applyFont="1" applyFill="1" applyBorder="1" applyAlignment="1">
      <alignment horizontal="left" vertical="top" wrapText="1"/>
    </xf>
    <xf numFmtId="181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7" fillId="32" borderId="0" xfId="0" applyNumberFormat="1" applyFont="1" applyFill="1" applyAlignment="1">
      <alignment horizontal="right"/>
    </xf>
    <xf numFmtId="0" fontId="57" fillId="32" borderId="0" xfId="0" applyFont="1" applyFill="1" applyAlignment="1">
      <alignment horizontal="center"/>
    </xf>
    <xf numFmtId="0" fontId="57" fillId="32" borderId="0" xfId="0" applyFont="1" applyFill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57" fillId="32" borderId="0" xfId="0" applyNumberFormat="1" applyFont="1" applyFill="1" applyAlignment="1">
      <alignment horizontal="left" vertical="top" wrapText="1"/>
    </xf>
    <xf numFmtId="0" fontId="60" fillId="32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="75" zoomScaleSheetLayoutView="75" workbookViewId="0" topLeftCell="A1">
      <selection activeCell="G2" sqref="G2:I2"/>
    </sheetView>
  </sheetViews>
  <sheetFormatPr defaultColWidth="7.625" defaultRowHeight="12.75"/>
  <cols>
    <col min="1" max="1" width="9.125" style="39" customWidth="1"/>
    <col min="2" max="2" width="21.00390625" style="39" customWidth="1"/>
    <col min="3" max="3" width="19.625" style="39" customWidth="1"/>
    <col min="4" max="4" width="23.75390625" style="39" customWidth="1"/>
    <col min="5" max="5" width="15.25390625" style="39" customWidth="1"/>
    <col min="6" max="6" width="14.625" style="39" customWidth="1"/>
    <col min="7" max="7" width="15.00390625" style="39" customWidth="1"/>
    <col min="8" max="8" width="12.125" style="39" customWidth="1"/>
    <col min="9" max="9" width="13.00390625" style="39" customWidth="1"/>
    <col min="10" max="10" width="0.2421875" style="39" customWidth="1"/>
    <col min="11" max="11" width="11.25390625" style="39" bestFit="1" customWidth="1"/>
    <col min="12" max="13" width="9.875" style="39" bestFit="1" customWidth="1"/>
    <col min="14" max="16384" width="7.625" style="39" customWidth="1"/>
  </cols>
  <sheetData>
    <row r="1" spans="7:9" ht="16.5">
      <c r="G1" s="110" t="s">
        <v>84</v>
      </c>
      <c r="H1" s="110"/>
      <c r="I1" s="110"/>
    </row>
    <row r="2" spans="7:9" ht="16.5">
      <c r="G2" s="110" t="s">
        <v>77</v>
      </c>
      <c r="H2" s="110"/>
      <c r="I2" s="110"/>
    </row>
    <row r="3" spans="7:9" ht="16.5">
      <c r="G3" s="110" t="s">
        <v>75</v>
      </c>
      <c r="H3" s="110"/>
      <c r="I3" s="110"/>
    </row>
    <row r="4" spans="7:9" ht="16.5">
      <c r="G4" s="128" t="s">
        <v>144</v>
      </c>
      <c r="H4" s="128"/>
      <c r="I4" s="128"/>
    </row>
    <row r="6" spans="1:10" ht="15.75" customHeight="1">
      <c r="A6" s="63"/>
      <c r="B6" s="63"/>
      <c r="C6" s="63"/>
      <c r="D6" s="63"/>
      <c r="E6" s="63"/>
      <c r="F6" s="21"/>
      <c r="G6" s="129" t="s">
        <v>41</v>
      </c>
      <c r="H6" s="130"/>
      <c r="I6" s="130"/>
      <c r="J6" s="95"/>
    </row>
    <row r="7" spans="1:10" ht="15.75" customHeight="1">
      <c r="A7" s="63"/>
      <c r="B7" s="63"/>
      <c r="C7" s="63"/>
      <c r="D7" s="63"/>
      <c r="E7" s="63"/>
      <c r="F7" s="25"/>
      <c r="G7" s="131" t="s">
        <v>78</v>
      </c>
      <c r="H7" s="131"/>
      <c r="I7" s="131"/>
      <c r="J7" s="25"/>
    </row>
    <row r="8" spans="1:10" ht="13.5" customHeight="1">
      <c r="A8" s="63"/>
      <c r="B8" s="63"/>
      <c r="C8" s="63"/>
      <c r="D8" s="63"/>
      <c r="E8" s="63"/>
      <c r="F8" s="25"/>
      <c r="G8" s="131"/>
      <c r="H8" s="131"/>
      <c r="I8" s="131"/>
      <c r="J8" s="25"/>
    </row>
    <row r="9" spans="1:10" ht="16.5" customHeight="1">
      <c r="A9" s="63"/>
      <c r="B9" s="63"/>
      <c r="C9" s="63"/>
      <c r="D9" s="63"/>
      <c r="E9" s="63"/>
      <c r="F9" s="25"/>
      <c r="G9" s="131"/>
      <c r="H9" s="131"/>
      <c r="I9" s="131"/>
      <c r="J9" s="25"/>
    </row>
    <row r="10" spans="1:10" ht="45" customHeight="1">
      <c r="A10" s="63"/>
      <c r="B10" s="63"/>
      <c r="C10" s="63"/>
      <c r="D10" s="63"/>
      <c r="E10" s="63"/>
      <c r="F10" s="25"/>
      <c r="G10" s="131"/>
      <c r="H10" s="131"/>
      <c r="I10" s="131"/>
      <c r="J10" s="25"/>
    </row>
    <row r="11" spans="1:10" ht="15" customHeight="1">
      <c r="A11" s="110" t="s">
        <v>43</v>
      </c>
      <c r="B11" s="111"/>
      <c r="C11" s="111"/>
      <c r="D11" s="111"/>
      <c r="E11" s="111"/>
      <c r="F11" s="111"/>
      <c r="G11" s="111"/>
      <c r="H11" s="111"/>
      <c r="I11" s="111"/>
      <c r="J11" s="96"/>
    </row>
    <row r="12" spans="1:10" s="97" customFormat="1" ht="59.25" customHeight="1">
      <c r="A12" s="112" t="s">
        <v>44</v>
      </c>
      <c r="B12" s="113"/>
      <c r="C12" s="113"/>
      <c r="D12" s="113"/>
      <c r="E12" s="113"/>
      <c r="F12" s="113"/>
      <c r="G12" s="113"/>
      <c r="H12" s="113"/>
      <c r="I12" s="113"/>
      <c r="J12" s="25"/>
    </row>
    <row r="13" spans="1:4" ht="9.75" customHeight="1">
      <c r="A13" s="114"/>
      <c r="B13" s="114"/>
      <c r="C13" s="114"/>
      <c r="D13" s="114"/>
    </row>
    <row r="14" spans="1:10" ht="18.75">
      <c r="A14" s="115" t="s">
        <v>9</v>
      </c>
      <c r="B14" s="115" t="s">
        <v>6</v>
      </c>
      <c r="C14" s="115" t="s">
        <v>11</v>
      </c>
      <c r="D14" s="115" t="s">
        <v>7</v>
      </c>
      <c r="E14" s="115" t="s">
        <v>12</v>
      </c>
      <c r="F14" s="115"/>
      <c r="G14" s="115"/>
      <c r="H14" s="115"/>
      <c r="I14" s="115"/>
      <c r="J14" s="64"/>
    </row>
    <row r="15" spans="1:10" ht="60" customHeight="1">
      <c r="A15" s="115"/>
      <c r="B15" s="115"/>
      <c r="C15" s="115"/>
      <c r="D15" s="115"/>
      <c r="E15" s="99" t="s">
        <v>25</v>
      </c>
      <c r="F15" s="99" t="s">
        <v>26</v>
      </c>
      <c r="G15" s="99" t="s">
        <v>27</v>
      </c>
      <c r="H15" s="99" t="s">
        <v>28</v>
      </c>
      <c r="I15" s="99" t="s">
        <v>37</v>
      </c>
      <c r="J15" s="64"/>
    </row>
    <row r="16" spans="1:10" s="103" customFormat="1" ht="18.75">
      <c r="A16" s="100">
        <v>1</v>
      </c>
      <c r="B16" s="101">
        <v>2</v>
      </c>
      <c r="C16" s="100">
        <v>3</v>
      </c>
      <c r="D16" s="100">
        <v>4</v>
      </c>
      <c r="E16" s="100">
        <v>5</v>
      </c>
      <c r="F16" s="100">
        <v>6</v>
      </c>
      <c r="G16" s="100">
        <v>7</v>
      </c>
      <c r="H16" s="100">
        <v>8</v>
      </c>
      <c r="I16" s="100">
        <v>9</v>
      </c>
      <c r="J16" s="102"/>
    </row>
    <row r="17" spans="1:11" ht="18.75" customHeight="1">
      <c r="A17" s="116" t="s">
        <v>13</v>
      </c>
      <c r="B17" s="116" t="s">
        <v>45</v>
      </c>
      <c r="C17" s="116" t="s">
        <v>29</v>
      </c>
      <c r="D17" s="98" t="s">
        <v>0</v>
      </c>
      <c r="E17" s="104">
        <f>E18+E19+E20</f>
        <v>14538.176</v>
      </c>
      <c r="F17" s="105">
        <f>F18+F19+F20</f>
        <v>13684.71682</v>
      </c>
      <c r="G17" s="104">
        <f>G18+G19+G20</f>
        <v>5210.657</v>
      </c>
      <c r="H17" s="106">
        <f>H18+H19+H20</f>
        <v>6900</v>
      </c>
      <c r="I17" s="106">
        <f>I18+I19+I20</f>
        <v>6700</v>
      </c>
      <c r="J17" s="107"/>
      <c r="K17" s="108">
        <f>E17+F17+G17+H17+I17</f>
        <v>47033.54982</v>
      </c>
    </row>
    <row r="18" spans="1:10" ht="51">
      <c r="A18" s="117"/>
      <c r="B18" s="117"/>
      <c r="C18" s="117"/>
      <c r="D18" s="98" t="s">
        <v>3</v>
      </c>
      <c r="E18" s="104">
        <v>13344.532</v>
      </c>
      <c r="F18" s="104">
        <f>F32</f>
        <v>11237.047999999999</v>
      </c>
      <c r="G18" s="104">
        <f>G32</f>
        <v>2723.291</v>
      </c>
      <c r="H18" s="106">
        <f>H19*4</f>
        <v>3800</v>
      </c>
      <c r="I18" s="106">
        <f>I19*4</f>
        <v>3600</v>
      </c>
      <c r="J18" s="107"/>
    </row>
    <row r="19" spans="1:10" ht="51">
      <c r="A19" s="117"/>
      <c r="B19" s="117"/>
      <c r="C19" s="117"/>
      <c r="D19" s="98" t="s">
        <v>4</v>
      </c>
      <c r="E19" s="104">
        <v>393.644</v>
      </c>
      <c r="F19" s="104">
        <f>F33</f>
        <v>749.965</v>
      </c>
      <c r="G19" s="104">
        <f>G33</f>
        <v>487.366</v>
      </c>
      <c r="H19" s="106">
        <f>H33</f>
        <v>950</v>
      </c>
      <c r="I19" s="106">
        <f>I33</f>
        <v>900</v>
      </c>
      <c r="J19" s="107"/>
    </row>
    <row r="20" spans="1:10" ht="31.5" customHeight="1">
      <c r="A20" s="117"/>
      <c r="B20" s="117"/>
      <c r="C20" s="117"/>
      <c r="D20" s="98" t="s">
        <v>46</v>
      </c>
      <c r="E20" s="106">
        <v>800</v>
      </c>
      <c r="F20" s="105">
        <f>F34+F76+F90+F97</f>
        <v>1697.70382</v>
      </c>
      <c r="G20" s="106">
        <f>G34+G76+G90+G97</f>
        <v>2000</v>
      </c>
      <c r="H20" s="106">
        <f>H34+H76+H90+H97</f>
        <v>2150</v>
      </c>
      <c r="I20" s="106">
        <f>I34+I76+I83+I90+I97</f>
        <v>2200</v>
      </c>
      <c r="J20" s="107"/>
    </row>
    <row r="21" spans="1:10" ht="42" customHeight="1">
      <c r="A21" s="117"/>
      <c r="B21" s="117"/>
      <c r="C21" s="117"/>
      <c r="D21" s="98" t="s">
        <v>1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64"/>
    </row>
    <row r="22" spans="1:10" ht="38.25">
      <c r="A22" s="117"/>
      <c r="B22" s="117"/>
      <c r="C22" s="117"/>
      <c r="D22" s="98" t="s">
        <v>2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64"/>
    </row>
    <row r="23" spans="1:10" ht="25.5">
      <c r="A23" s="117"/>
      <c r="B23" s="117"/>
      <c r="C23" s="118"/>
      <c r="D23" s="98" t="s">
        <v>5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64"/>
    </row>
    <row r="24" spans="1:10" ht="18.75">
      <c r="A24" s="117"/>
      <c r="B24" s="117"/>
      <c r="C24" s="116" t="s">
        <v>138</v>
      </c>
      <c r="D24" s="98" t="s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64"/>
    </row>
    <row r="25" spans="1:10" ht="51">
      <c r="A25" s="117"/>
      <c r="B25" s="117"/>
      <c r="C25" s="117"/>
      <c r="D25" s="98" t="s">
        <v>3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64"/>
    </row>
    <row r="26" spans="1:10" ht="51">
      <c r="A26" s="117"/>
      <c r="B26" s="117"/>
      <c r="C26" s="117"/>
      <c r="D26" s="98" t="s">
        <v>4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64"/>
    </row>
    <row r="27" spans="1:10" ht="25.5">
      <c r="A27" s="117"/>
      <c r="B27" s="117"/>
      <c r="C27" s="117"/>
      <c r="D27" s="98" t="s">
        <v>46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64"/>
    </row>
    <row r="28" spans="1:10" ht="38.25">
      <c r="A28" s="117"/>
      <c r="B28" s="117"/>
      <c r="C28" s="117"/>
      <c r="D28" s="98" t="s">
        <v>1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64"/>
    </row>
    <row r="29" spans="1:10" ht="38.25">
      <c r="A29" s="117"/>
      <c r="B29" s="117"/>
      <c r="C29" s="117"/>
      <c r="D29" s="98" t="s">
        <v>2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64"/>
    </row>
    <row r="30" spans="1:10" ht="25.5">
      <c r="A30" s="118"/>
      <c r="B30" s="118"/>
      <c r="C30" s="118"/>
      <c r="D30" s="98" t="s">
        <v>5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64"/>
    </row>
    <row r="31" spans="1:10" ht="18.75">
      <c r="A31" s="116" t="s">
        <v>19</v>
      </c>
      <c r="B31" s="116" t="s">
        <v>47</v>
      </c>
      <c r="C31" s="115" t="s">
        <v>29</v>
      </c>
      <c r="D31" s="98" t="s">
        <v>0</v>
      </c>
      <c r="E31" s="104">
        <f>E32+E33+E34</f>
        <v>14338.176000000001</v>
      </c>
      <c r="F31" s="105">
        <f>F32+F33+F34</f>
        <v>12684.71682</v>
      </c>
      <c r="G31" s="104">
        <f>G32+G33+G34</f>
        <v>4010.657</v>
      </c>
      <c r="H31" s="106">
        <f>H32+H33+H34</f>
        <v>5700</v>
      </c>
      <c r="I31" s="106">
        <f>I32+I33+I34</f>
        <v>5400</v>
      </c>
      <c r="J31" s="64"/>
    </row>
    <row r="32" spans="1:10" ht="62.25" customHeight="1">
      <c r="A32" s="117"/>
      <c r="B32" s="117"/>
      <c r="C32" s="115"/>
      <c r="D32" s="98" t="s">
        <v>3</v>
      </c>
      <c r="E32" s="104">
        <f>E39+E46+E53</f>
        <v>13344.532000000001</v>
      </c>
      <c r="F32" s="104">
        <f>F39+F46+F53+F60</f>
        <v>11237.047999999999</v>
      </c>
      <c r="G32" s="104">
        <f aca="true" t="shared" si="0" ref="G32:I34">G39+G46+G53+G60</f>
        <v>2723.291</v>
      </c>
      <c r="H32" s="106">
        <f>H33*4</f>
        <v>3800</v>
      </c>
      <c r="I32" s="106">
        <f>I33*4</f>
        <v>3600</v>
      </c>
      <c r="J32" s="64"/>
    </row>
    <row r="33" spans="1:10" ht="62.25" customHeight="1">
      <c r="A33" s="117"/>
      <c r="B33" s="117"/>
      <c r="C33" s="115"/>
      <c r="D33" s="98" t="s">
        <v>4</v>
      </c>
      <c r="E33" s="104">
        <v>393.644</v>
      </c>
      <c r="F33" s="104">
        <f>F40+F47+F54+F61</f>
        <v>749.965</v>
      </c>
      <c r="G33" s="104">
        <f t="shared" si="0"/>
        <v>487.366</v>
      </c>
      <c r="H33" s="106">
        <f t="shared" si="0"/>
        <v>950</v>
      </c>
      <c r="I33" s="106">
        <f t="shared" si="0"/>
        <v>900</v>
      </c>
      <c r="J33" s="64"/>
    </row>
    <row r="34" spans="1:10" ht="25.5">
      <c r="A34" s="117"/>
      <c r="B34" s="117"/>
      <c r="C34" s="115"/>
      <c r="D34" s="98" t="s">
        <v>46</v>
      </c>
      <c r="E34" s="106">
        <v>600</v>
      </c>
      <c r="F34" s="105">
        <f>F41+F48+F55+F62</f>
        <v>697.70382</v>
      </c>
      <c r="G34" s="106">
        <f t="shared" si="0"/>
        <v>800</v>
      </c>
      <c r="H34" s="106">
        <f t="shared" si="0"/>
        <v>950</v>
      </c>
      <c r="I34" s="106">
        <f t="shared" si="0"/>
        <v>900</v>
      </c>
      <c r="J34" s="64"/>
    </row>
    <row r="35" spans="1:10" ht="51.75" customHeight="1">
      <c r="A35" s="117"/>
      <c r="B35" s="117"/>
      <c r="C35" s="115"/>
      <c r="D35" s="98" t="s">
        <v>1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64"/>
    </row>
    <row r="36" spans="1:10" ht="38.25">
      <c r="A36" s="117"/>
      <c r="B36" s="117"/>
      <c r="C36" s="115"/>
      <c r="D36" s="98" t="s">
        <v>2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64"/>
    </row>
    <row r="37" spans="1:10" ht="33.75" customHeight="1">
      <c r="A37" s="118"/>
      <c r="B37" s="118"/>
      <c r="C37" s="115"/>
      <c r="D37" s="98" t="s">
        <v>5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64"/>
    </row>
    <row r="38" spans="1:10" ht="15.75" customHeight="1">
      <c r="A38" s="116" t="s">
        <v>49</v>
      </c>
      <c r="B38" s="116" t="s">
        <v>139</v>
      </c>
      <c r="C38" s="116" t="s">
        <v>29</v>
      </c>
      <c r="D38" s="98" t="s">
        <v>0</v>
      </c>
      <c r="E38" s="105">
        <f>SUM(E39:E41)</f>
        <v>11662.450560000001</v>
      </c>
      <c r="F38" s="104">
        <f>SUM(F39:F41)</f>
        <v>8687.012999999999</v>
      </c>
      <c r="G38" s="104">
        <f>SUM(G39:G41)</f>
        <v>3510.657</v>
      </c>
      <c r="H38" s="106">
        <f>SUM(H39:H41)</f>
        <v>2700</v>
      </c>
      <c r="I38" s="106">
        <f>SUM(I39:I41)</f>
        <v>3000</v>
      </c>
      <c r="J38" s="107"/>
    </row>
    <row r="39" spans="1:10" ht="51">
      <c r="A39" s="117"/>
      <c r="B39" s="117"/>
      <c r="C39" s="117"/>
      <c r="D39" s="98" t="s">
        <v>3</v>
      </c>
      <c r="E39" s="105">
        <v>11168.80656</v>
      </c>
      <c r="F39" s="104">
        <v>7737.048</v>
      </c>
      <c r="G39" s="104">
        <v>2723.291</v>
      </c>
      <c r="H39" s="106">
        <f>H40*4</f>
        <v>1800</v>
      </c>
      <c r="I39" s="106">
        <f>I40*4</f>
        <v>2000</v>
      </c>
      <c r="J39" s="107"/>
    </row>
    <row r="40" spans="1:10" ht="51">
      <c r="A40" s="117"/>
      <c r="B40" s="117"/>
      <c r="C40" s="117"/>
      <c r="D40" s="98" t="s">
        <v>4</v>
      </c>
      <c r="E40" s="104">
        <v>393.644</v>
      </c>
      <c r="F40" s="104">
        <v>749.965</v>
      </c>
      <c r="G40" s="104">
        <v>487.366</v>
      </c>
      <c r="H40" s="106">
        <f>H41*1</f>
        <v>450</v>
      </c>
      <c r="I40" s="106">
        <f>I41*1</f>
        <v>500</v>
      </c>
      <c r="J40" s="107"/>
    </row>
    <row r="41" spans="1:10" ht="25.5">
      <c r="A41" s="117"/>
      <c r="B41" s="117"/>
      <c r="C41" s="117"/>
      <c r="D41" s="98" t="s">
        <v>46</v>
      </c>
      <c r="E41" s="106">
        <v>100</v>
      </c>
      <c r="F41" s="106">
        <v>200</v>
      </c>
      <c r="G41" s="106">
        <v>300</v>
      </c>
      <c r="H41" s="106">
        <v>450</v>
      </c>
      <c r="I41" s="106">
        <v>500</v>
      </c>
      <c r="J41" s="107"/>
    </row>
    <row r="42" spans="1:10" ht="38.25">
      <c r="A42" s="117"/>
      <c r="B42" s="117"/>
      <c r="C42" s="117"/>
      <c r="D42" s="98" t="s">
        <v>1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7"/>
    </row>
    <row r="43" spans="1:10" ht="38.25">
      <c r="A43" s="117"/>
      <c r="B43" s="117"/>
      <c r="C43" s="117"/>
      <c r="D43" s="98" t="s">
        <v>2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7"/>
    </row>
    <row r="44" spans="1:10" ht="42.75" customHeight="1">
      <c r="A44" s="118"/>
      <c r="B44" s="118"/>
      <c r="C44" s="118"/>
      <c r="D44" s="98" t="s">
        <v>5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7"/>
    </row>
    <row r="45" spans="1:10" ht="15.75" customHeight="1">
      <c r="A45" s="116" t="s">
        <v>50</v>
      </c>
      <c r="B45" s="116" t="s">
        <v>38</v>
      </c>
      <c r="C45" s="116" t="s">
        <v>29</v>
      </c>
      <c r="D45" s="98" t="s">
        <v>0</v>
      </c>
      <c r="E45" s="104">
        <f>SUM(E46:E48)</f>
        <v>1500</v>
      </c>
      <c r="F45" s="106">
        <f>SUM(F46:F48)</f>
        <v>800</v>
      </c>
      <c r="G45" s="106">
        <f>SUM(G46:G48)</f>
        <v>500</v>
      </c>
      <c r="H45" s="106">
        <f>SUM(H46:H48)</f>
        <v>1800</v>
      </c>
      <c r="I45" s="106">
        <f>SUM(I46:I48)</f>
        <v>1800</v>
      </c>
      <c r="J45" s="107"/>
    </row>
    <row r="46" spans="1:10" ht="51">
      <c r="A46" s="117"/>
      <c r="B46" s="117"/>
      <c r="C46" s="117"/>
      <c r="D46" s="98" t="s">
        <v>3</v>
      </c>
      <c r="E46" s="106">
        <v>1000</v>
      </c>
      <c r="F46" s="106">
        <v>500</v>
      </c>
      <c r="G46" s="106">
        <f>G47*4</f>
        <v>0</v>
      </c>
      <c r="H46" s="106">
        <f>H47*4</f>
        <v>1200</v>
      </c>
      <c r="I46" s="106">
        <f>I47*4</f>
        <v>1200</v>
      </c>
      <c r="J46" s="107"/>
    </row>
    <row r="47" spans="1:10" ht="51">
      <c r="A47" s="117"/>
      <c r="B47" s="117"/>
      <c r="C47" s="117"/>
      <c r="D47" s="98" t="s">
        <v>4</v>
      </c>
      <c r="E47" s="104">
        <v>0</v>
      </c>
      <c r="F47" s="106">
        <v>0</v>
      </c>
      <c r="G47" s="106">
        <v>0</v>
      </c>
      <c r="H47" s="106">
        <f>H48*1</f>
        <v>300</v>
      </c>
      <c r="I47" s="106">
        <f>I48*1</f>
        <v>300</v>
      </c>
      <c r="J47" s="107"/>
    </row>
    <row r="48" spans="1:10" ht="25.5">
      <c r="A48" s="117"/>
      <c r="B48" s="117"/>
      <c r="C48" s="117"/>
      <c r="D48" s="98" t="s">
        <v>46</v>
      </c>
      <c r="E48" s="106">
        <v>500</v>
      </c>
      <c r="F48" s="106">
        <v>300</v>
      </c>
      <c r="G48" s="106">
        <v>500</v>
      </c>
      <c r="H48" s="106">
        <v>300</v>
      </c>
      <c r="I48" s="106">
        <v>300</v>
      </c>
      <c r="J48" s="107"/>
    </row>
    <row r="49" spans="1:10" ht="38.25">
      <c r="A49" s="117"/>
      <c r="B49" s="117"/>
      <c r="C49" s="117"/>
      <c r="D49" s="98" t="s">
        <v>1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7"/>
    </row>
    <row r="50" spans="1:10" ht="38.25">
      <c r="A50" s="117"/>
      <c r="B50" s="117"/>
      <c r="C50" s="117"/>
      <c r="D50" s="98" t="s">
        <v>2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7"/>
    </row>
    <row r="51" spans="1:10" ht="117.75" customHeight="1">
      <c r="A51" s="118"/>
      <c r="B51" s="118"/>
      <c r="C51" s="118"/>
      <c r="D51" s="98" t="s">
        <v>5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7"/>
    </row>
    <row r="52" spans="1:10" ht="23.25" customHeight="1">
      <c r="A52" s="116" t="s">
        <v>57</v>
      </c>
      <c r="B52" s="116" t="s">
        <v>56</v>
      </c>
      <c r="C52" s="116" t="s">
        <v>29</v>
      </c>
      <c r="D52" s="98" t="s">
        <v>0</v>
      </c>
      <c r="E52" s="105">
        <f>SUM(E53:E55)</f>
        <v>1175.72544</v>
      </c>
      <c r="F52" s="106">
        <f>F53+F54+F55+F56+F57+F58</f>
        <v>3000</v>
      </c>
      <c r="G52" s="106">
        <f>G53+G54+G55+G56+G57+G58</f>
        <v>0</v>
      </c>
      <c r="H52" s="106">
        <f>H53+H54+H55+H56+H57+H58</f>
        <v>1200</v>
      </c>
      <c r="I52" s="106">
        <f>I53+I54+I55+I56+I57+I58</f>
        <v>600</v>
      </c>
      <c r="J52" s="107"/>
    </row>
    <row r="53" spans="1:10" ht="57" customHeight="1">
      <c r="A53" s="117"/>
      <c r="B53" s="117"/>
      <c r="C53" s="117"/>
      <c r="D53" s="98" t="s">
        <v>3</v>
      </c>
      <c r="E53" s="105">
        <v>1175.72544</v>
      </c>
      <c r="F53" s="106">
        <v>3000</v>
      </c>
      <c r="G53" s="106">
        <v>0</v>
      </c>
      <c r="H53" s="106">
        <f>H54*4</f>
        <v>800</v>
      </c>
      <c r="I53" s="106">
        <v>400</v>
      </c>
      <c r="J53" s="107"/>
    </row>
    <row r="54" spans="1:10" ht="56.25" customHeight="1">
      <c r="A54" s="117"/>
      <c r="B54" s="117"/>
      <c r="C54" s="117"/>
      <c r="D54" s="98" t="s">
        <v>4</v>
      </c>
      <c r="E54" s="106">
        <v>0</v>
      </c>
      <c r="F54" s="106">
        <v>0</v>
      </c>
      <c r="G54" s="106">
        <v>0</v>
      </c>
      <c r="H54" s="106">
        <v>200</v>
      </c>
      <c r="I54" s="106">
        <v>100</v>
      </c>
      <c r="J54" s="107"/>
    </row>
    <row r="55" spans="1:10" ht="34.5" customHeight="1">
      <c r="A55" s="117"/>
      <c r="B55" s="117"/>
      <c r="C55" s="117"/>
      <c r="D55" s="98" t="s">
        <v>46</v>
      </c>
      <c r="E55" s="106">
        <v>0</v>
      </c>
      <c r="F55" s="106">
        <v>0</v>
      </c>
      <c r="G55" s="106">
        <v>0</v>
      </c>
      <c r="H55" s="106">
        <v>200</v>
      </c>
      <c r="I55" s="106">
        <v>100</v>
      </c>
      <c r="J55" s="107"/>
    </row>
    <row r="56" spans="1:10" ht="38.25">
      <c r="A56" s="117"/>
      <c r="B56" s="117"/>
      <c r="C56" s="117"/>
      <c r="D56" s="98" t="s">
        <v>1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7"/>
    </row>
    <row r="57" spans="1:10" ht="38.25">
      <c r="A57" s="117"/>
      <c r="B57" s="117"/>
      <c r="C57" s="117"/>
      <c r="D57" s="98" t="s">
        <v>2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7"/>
    </row>
    <row r="58" spans="1:10" ht="31.5" customHeight="1">
      <c r="A58" s="118"/>
      <c r="B58" s="118"/>
      <c r="C58" s="118"/>
      <c r="D58" s="98" t="s">
        <v>5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7"/>
    </row>
    <row r="59" spans="1:10" ht="31.5" customHeight="1">
      <c r="A59" s="116" t="s">
        <v>82</v>
      </c>
      <c r="B59" s="116" t="s">
        <v>81</v>
      </c>
      <c r="C59" s="116" t="s">
        <v>29</v>
      </c>
      <c r="D59" s="98" t="s">
        <v>0</v>
      </c>
      <c r="E59" s="106">
        <v>0</v>
      </c>
      <c r="F59" s="105">
        <f>F60+F61+F62+F63+F64+F65</f>
        <v>197.70382</v>
      </c>
      <c r="G59" s="106">
        <f>G60+G61+G62+G63+G64+G65</f>
        <v>0</v>
      </c>
      <c r="H59" s="106">
        <f>H60+H61+H62+H63+H64+H65</f>
        <v>0</v>
      </c>
      <c r="I59" s="106">
        <f>I60+I61+I62+I63+I64+I65</f>
        <v>0</v>
      </c>
      <c r="J59" s="107"/>
    </row>
    <row r="60" spans="1:10" ht="46.5" customHeight="1">
      <c r="A60" s="117"/>
      <c r="B60" s="117"/>
      <c r="C60" s="117"/>
      <c r="D60" s="98" t="s">
        <v>3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7"/>
    </row>
    <row r="61" spans="1:10" ht="46.5" customHeight="1">
      <c r="A61" s="117"/>
      <c r="B61" s="117"/>
      <c r="C61" s="117"/>
      <c r="D61" s="98" t="s">
        <v>4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7"/>
    </row>
    <row r="62" spans="1:10" ht="32.25" customHeight="1">
      <c r="A62" s="117"/>
      <c r="B62" s="117"/>
      <c r="C62" s="117"/>
      <c r="D62" s="98" t="s">
        <v>46</v>
      </c>
      <c r="E62" s="106">
        <v>0</v>
      </c>
      <c r="F62" s="105">
        <v>197.70382</v>
      </c>
      <c r="G62" s="106">
        <v>0</v>
      </c>
      <c r="H62" s="106">
        <v>0</v>
      </c>
      <c r="I62" s="106">
        <v>0</v>
      </c>
      <c r="J62" s="107"/>
    </row>
    <row r="63" spans="1:10" ht="42.75" customHeight="1">
      <c r="A63" s="117"/>
      <c r="B63" s="117"/>
      <c r="C63" s="117"/>
      <c r="D63" s="98" t="s">
        <v>1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7"/>
    </row>
    <row r="64" spans="1:10" ht="42.75" customHeight="1">
      <c r="A64" s="117"/>
      <c r="B64" s="117"/>
      <c r="C64" s="117"/>
      <c r="D64" s="98" t="s">
        <v>2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7"/>
    </row>
    <row r="65" spans="1:10" ht="56.25" customHeight="1">
      <c r="A65" s="118"/>
      <c r="B65" s="118"/>
      <c r="C65" s="118"/>
      <c r="D65" s="98" t="s">
        <v>5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07"/>
    </row>
    <row r="66" spans="1:10" ht="15.75" customHeight="1">
      <c r="A66" s="116" t="s">
        <v>20</v>
      </c>
      <c r="B66" s="119" t="s">
        <v>23</v>
      </c>
      <c r="C66" s="115" t="s">
        <v>138</v>
      </c>
      <c r="D66" s="98" t="s">
        <v>0</v>
      </c>
      <c r="E66" s="106">
        <f>SUM(E67:E69)</f>
        <v>0</v>
      </c>
      <c r="F66" s="106">
        <f>SUM(F67:F69)</f>
        <v>0</v>
      </c>
      <c r="G66" s="106">
        <f>SUM(G67:G69)</f>
        <v>0</v>
      </c>
      <c r="H66" s="106">
        <f>SUM(H67:H69)</f>
        <v>0</v>
      </c>
      <c r="I66" s="106">
        <f>SUM(I67:I69)</f>
        <v>0</v>
      </c>
      <c r="J66" s="107"/>
    </row>
    <row r="67" spans="1:10" ht="51">
      <c r="A67" s="117"/>
      <c r="B67" s="120"/>
      <c r="C67" s="115"/>
      <c r="D67" s="98" t="s">
        <v>3</v>
      </c>
      <c r="E67" s="106">
        <f>E68*4</f>
        <v>0</v>
      </c>
      <c r="F67" s="106">
        <f>F68*4</f>
        <v>0</v>
      </c>
      <c r="G67" s="106">
        <f>G68*4</f>
        <v>0</v>
      </c>
      <c r="H67" s="106">
        <f>H68*4</f>
        <v>0</v>
      </c>
      <c r="I67" s="106">
        <f>I68*4</f>
        <v>0</v>
      </c>
      <c r="J67" s="107"/>
    </row>
    <row r="68" spans="1:10" ht="51">
      <c r="A68" s="117"/>
      <c r="B68" s="120"/>
      <c r="C68" s="115"/>
      <c r="D68" s="98" t="s">
        <v>4</v>
      </c>
      <c r="E68" s="106">
        <f>E69*1</f>
        <v>0</v>
      </c>
      <c r="F68" s="106">
        <f>F69*1</f>
        <v>0</v>
      </c>
      <c r="G68" s="106">
        <f>G69*1</f>
        <v>0</v>
      </c>
      <c r="H68" s="106">
        <f>H69*1</f>
        <v>0</v>
      </c>
      <c r="I68" s="106">
        <f>I69*1</f>
        <v>0</v>
      </c>
      <c r="J68" s="107"/>
    </row>
    <row r="69" spans="1:10" ht="25.5">
      <c r="A69" s="117"/>
      <c r="B69" s="120"/>
      <c r="C69" s="115"/>
      <c r="D69" s="98" t="s">
        <v>46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7"/>
    </row>
    <row r="70" spans="1:10" ht="38.25">
      <c r="A70" s="117"/>
      <c r="B70" s="120"/>
      <c r="C70" s="115"/>
      <c r="D70" s="98" t="s">
        <v>1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7"/>
    </row>
    <row r="71" spans="1:10" ht="38.25">
      <c r="A71" s="117"/>
      <c r="B71" s="120"/>
      <c r="C71" s="115"/>
      <c r="D71" s="98" t="s">
        <v>2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7"/>
    </row>
    <row r="72" spans="1:10" ht="18.75" customHeight="1">
      <c r="A72" s="118"/>
      <c r="B72" s="121"/>
      <c r="C72" s="115"/>
      <c r="D72" s="98" t="s">
        <v>5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7"/>
    </row>
    <row r="73" spans="1:10" ht="18.75" customHeight="1">
      <c r="A73" s="116" t="s">
        <v>51</v>
      </c>
      <c r="B73" s="116" t="s">
        <v>145</v>
      </c>
      <c r="C73" s="116" t="s">
        <v>29</v>
      </c>
      <c r="D73" s="98" t="s">
        <v>0</v>
      </c>
      <c r="E73" s="106">
        <f>E74+E75+E76+E77+E78+E79</f>
        <v>0</v>
      </c>
      <c r="F73" s="106">
        <f>F74+F75+F76+F77+F78+F79</f>
        <v>1000</v>
      </c>
      <c r="G73" s="106">
        <f>G74+G75+G76+G77+G78+G79</f>
        <v>1200</v>
      </c>
      <c r="H73" s="106">
        <f>H74+H75+H76+H77+H78+H79</f>
        <v>1200</v>
      </c>
      <c r="I73" s="106">
        <f>I74+I75+I76+I77+I78+I79</f>
        <v>1200</v>
      </c>
      <c r="J73" s="107"/>
    </row>
    <row r="74" spans="1:10" ht="51">
      <c r="A74" s="117"/>
      <c r="B74" s="117"/>
      <c r="C74" s="117"/>
      <c r="D74" s="98" t="s">
        <v>3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07"/>
    </row>
    <row r="75" spans="1:10" ht="51">
      <c r="A75" s="117"/>
      <c r="B75" s="117"/>
      <c r="C75" s="117"/>
      <c r="D75" s="98" t="s">
        <v>4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7"/>
    </row>
    <row r="76" spans="1:10" ht="25.5">
      <c r="A76" s="117"/>
      <c r="B76" s="117"/>
      <c r="C76" s="117"/>
      <c r="D76" s="98" t="s">
        <v>46</v>
      </c>
      <c r="E76" s="106">
        <v>0</v>
      </c>
      <c r="F76" s="106">
        <v>1000</v>
      </c>
      <c r="G76" s="106">
        <v>1200</v>
      </c>
      <c r="H76" s="106">
        <v>1200</v>
      </c>
      <c r="I76" s="106">
        <v>1200</v>
      </c>
      <c r="J76" s="107"/>
    </row>
    <row r="77" spans="1:10" ht="38.25">
      <c r="A77" s="117"/>
      <c r="B77" s="117"/>
      <c r="C77" s="117"/>
      <c r="D77" s="98" t="s">
        <v>1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7"/>
    </row>
    <row r="78" spans="1:10" ht="38.25">
      <c r="A78" s="117"/>
      <c r="B78" s="117"/>
      <c r="C78" s="117"/>
      <c r="D78" s="98" t="s">
        <v>2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7"/>
    </row>
    <row r="79" spans="1:10" ht="27.75" customHeight="1">
      <c r="A79" s="118"/>
      <c r="B79" s="118"/>
      <c r="C79" s="118"/>
      <c r="D79" s="98" t="s">
        <v>5</v>
      </c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7"/>
    </row>
    <row r="80" spans="1:10" ht="15.75" customHeight="1">
      <c r="A80" s="116" t="s">
        <v>52</v>
      </c>
      <c r="B80" s="116" t="s">
        <v>31</v>
      </c>
      <c r="C80" s="116" t="s">
        <v>29</v>
      </c>
      <c r="D80" s="98" t="s">
        <v>0</v>
      </c>
      <c r="E80" s="106">
        <f>E81+E82+E83+E84</f>
        <v>70</v>
      </c>
      <c r="F80" s="106">
        <f>SUM(F81:F83)</f>
        <v>0</v>
      </c>
      <c r="G80" s="106">
        <f>SUM(G81:G83)</f>
        <v>0</v>
      </c>
      <c r="H80" s="106">
        <f>SUM(H81:H83)</f>
        <v>0</v>
      </c>
      <c r="I80" s="106">
        <v>0</v>
      </c>
      <c r="J80" s="107"/>
    </row>
    <row r="81" spans="1:10" ht="51">
      <c r="A81" s="117"/>
      <c r="B81" s="117"/>
      <c r="C81" s="117"/>
      <c r="D81" s="98" t="s">
        <v>3</v>
      </c>
      <c r="E81" s="106">
        <f>E82*4</f>
        <v>0</v>
      </c>
      <c r="F81" s="106">
        <f>F82*4</f>
        <v>0</v>
      </c>
      <c r="G81" s="106">
        <f>G82*4</f>
        <v>0</v>
      </c>
      <c r="H81" s="106">
        <f>H82*4</f>
        <v>0</v>
      </c>
      <c r="I81" s="106">
        <f>I82*4</f>
        <v>0</v>
      </c>
      <c r="J81" s="107"/>
    </row>
    <row r="82" spans="1:10" ht="51">
      <c r="A82" s="117"/>
      <c r="B82" s="117"/>
      <c r="C82" s="117"/>
      <c r="D82" s="98" t="s">
        <v>4</v>
      </c>
      <c r="E82" s="106">
        <v>0</v>
      </c>
      <c r="F82" s="106">
        <f>F83*1</f>
        <v>0</v>
      </c>
      <c r="G82" s="106">
        <f>G83*1</f>
        <v>0</v>
      </c>
      <c r="H82" s="106">
        <f>H83*1</f>
        <v>0</v>
      </c>
      <c r="I82" s="106">
        <v>0</v>
      </c>
      <c r="J82" s="107"/>
    </row>
    <row r="83" spans="1:10" ht="25.5">
      <c r="A83" s="117"/>
      <c r="B83" s="117"/>
      <c r="C83" s="117"/>
      <c r="D83" s="98" t="s">
        <v>46</v>
      </c>
      <c r="E83" s="106">
        <v>70</v>
      </c>
      <c r="F83" s="106">
        <f>'[1]Приложение 6'!I23</f>
        <v>0</v>
      </c>
      <c r="G83" s="106">
        <f>'[1]Приложение 6'!J23</f>
        <v>0</v>
      </c>
      <c r="H83" s="106">
        <f>'[1]Приложение 6'!K23</f>
        <v>0</v>
      </c>
      <c r="I83" s="106">
        <v>0</v>
      </c>
      <c r="J83" s="107"/>
    </row>
    <row r="84" spans="1:10" ht="38.25">
      <c r="A84" s="117"/>
      <c r="B84" s="117"/>
      <c r="C84" s="117"/>
      <c r="D84" s="98" t="s">
        <v>1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7"/>
    </row>
    <row r="85" spans="1:10" ht="38.25">
      <c r="A85" s="117"/>
      <c r="B85" s="117"/>
      <c r="C85" s="117"/>
      <c r="D85" s="98" t="s">
        <v>2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7"/>
    </row>
    <row r="86" spans="1:10" ht="25.5">
      <c r="A86" s="118"/>
      <c r="B86" s="118"/>
      <c r="C86" s="118"/>
      <c r="D86" s="98" t="s">
        <v>5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7"/>
    </row>
    <row r="87" spans="1:10" ht="15.75" customHeight="1">
      <c r="A87" s="116" t="s">
        <v>53</v>
      </c>
      <c r="B87" s="116" t="s">
        <v>39</v>
      </c>
      <c r="C87" s="116" t="s">
        <v>29</v>
      </c>
      <c r="D87" s="98" t="s">
        <v>0</v>
      </c>
      <c r="E87" s="106">
        <f>SUM(E88:E90)</f>
        <v>110</v>
      </c>
      <c r="F87" s="106">
        <f>SUM(F88:F90)</f>
        <v>0</v>
      </c>
      <c r="G87" s="106">
        <f>SUM(G88:G90)</f>
        <v>0</v>
      </c>
      <c r="H87" s="106">
        <f>SUM(H88:H90)</f>
        <v>0</v>
      </c>
      <c r="I87" s="106">
        <f>SUM(I88:I90)</f>
        <v>0</v>
      </c>
      <c r="J87" s="107"/>
    </row>
    <row r="88" spans="1:10" ht="51">
      <c r="A88" s="117"/>
      <c r="B88" s="117"/>
      <c r="C88" s="117"/>
      <c r="D88" s="98" t="s">
        <v>3</v>
      </c>
      <c r="E88" s="106">
        <f>E89*4</f>
        <v>0</v>
      </c>
      <c r="F88" s="106">
        <f>F89*4</f>
        <v>0</v>
      </c>
      <c r="G88" s="106">
        <f>G89*4</f>
        <v>0</v>
      </c>
      <c r="H88" s="106">
        <f>H89*4</f>
        <v>0</v>
      </c>
      <c r="I88" s="106">
        <f>I89*4</f>
        <v>0</v>
      </c>
      <c r="J88" s="107"/>
    </row>
    <row r="89" spans="1:10" ht="51">
      <c r="A89" s="117"/>
      <c r="B89" s="117"/>
      <c r="C89" s="117"/>
      <c r="D89" s="98" t="s">
        <v>4</v>
      </c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7"/>
    </row>
    <row r="90" spans="1:10" ht="25.5">
      <c r="A90" s="117"/>
      <c r="B90" s="117"/>
      <c r="C90" s="117"/>
      <c r="D90" s="98" t="s">
        <v>46</v>
      </c>
      <c r="E90" s="106">
        <v>110</v>
      </c>
      <c r="F90" s="106">
        <v>0</v>
      </c>
      <c r="G90" s="106">
        <v>0</v>
      </c>
      <c r="H90" s="106">
        <v>0</v>
      </c>
      <c r="I90" s="106">
        <v>0</v>
      </c>
      <c r="J90" s="107"/>
    </row>
    <row r="91" spans="1:10" ht="38.25">
      <c r="A91" s="117"/>
      <c r="B91" s="117"/>
      <c r="C91" s="117"/>
      <c r="D91" s="98" t="s">
        <v>1</v>
      </c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7"/>
    </row>
    <row r="92" spans="1:10" ht="38.25">
      <c r="A92" s="117"/>
      <c r="B92" s="117"/>
      <c r="C92" s="117"/>
      <c r="D92" s="98" t="s">
        <v>2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7"/>
    </row>
    <row r="93" spans="1:10" ht="31.5" customHeight="1">
      <c r="A93" s="118"/>
      <c r="B93" s="118"/>
      <c r="C93" s="118"/>
      <c r="D93" s="98" t="s">
        <v>5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7"/>
    </row>
    <row r="94" spans="1:10" ht="15.75" customHeight="1">
      <c r="A94" s="116" t="s">
        <v>54</v>
      </c>
      <c r="B94" s="116" t="s">
        <v>40</v>
      </c>
      <c r="C94" s="116" t="s">
        <v>29</v>
      </c>
      <c r="D94" s="98" t="s">
        <v>0</v>
      </c>
      <c r="E94" s="106">
        <f>SUM(E95:E97)</f>
        <v>20</v>
      </c>
      <c r="F94" s="106">
        <f>SUM(F95:F97)</f>
        <v>0</v>
      </c>
      <c r="G94" s="106">
        <f>SUM(G95:G97)</f>
        <v>0</v>
      </c>
      <c r="H94" s="106">
        <f>SUM(H95:H97)</f>
        <v>0</v>
      </c>
      <c r="I94" s="106">
        <f>SUM(I95:I97)</f>
        <v>100</v>
      </c>
      <c r="J94" s="107"/>
    </row>
    <row r="95" spans="1:10" ht="51">
      <c r="A95" s="117"/>
      <c r="B95" s="117"/>
      <c r="C95" s="117"/>
      <c r="D95" s="98" t="s">
        <v>3</v>
      </c>
      <c r="E95" s="106">
        <f>E96*4</f>
        <v>0</v>
      </c>
      <c r="F95" s="106">
        <f>F96*4</f>
        <v>0</v>
      </c>
      <c r="G95" s="106">
        <f>G96*4</f>
        <v>0</v>
      </c>
      <c r="H95" s="106">
        <f>H96*4</f>
        <v>0</v>
      </c>
      <c r="I95" s="106">
        <f>I96*4</f>
        <v>0</v>
      </c>
      <c r="J95" s="107"/>
    </row>
    <row r="96" spans="1:10" ht="51">
      <c r="A96" s="117"/>
      <c r="B96" s="117"/>
      <c r="C96" s="117"/>
      <c r="D96" s="98" t="s">
        <v>4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7"/>
    </row>
    <row r="97" spans="1:10" ht="25.5">
      <c r="A97" s="117"/>
      <c r="B97" s="117"/>
      <c r="C97" s="117"/>
      <c r="D97" s="98" t="s">
        <v>48</v>
      </c>
      <c r="E97" s="106">
        <v>20</v>
      </c>
      <c r="F97" s="106">
        <v>0</v>
      </c>
      <c r="G97" s="106">
        <f>G104</f>
        <v>0</v>
      </c>
      <c r="H97" s="106">
        <v>0</v>
      </c>
      <c r="I97" s="106">
        <v>100</v>
      </c>
      <c r="J97" s="107"/>
    </row>
    <row r="98" spans="1:10" ht="38.25">
      <c r="A98" s="117"/>
      <c r="B98" s="117"/>
      <c r="C98" s="117"/>
      <c r="D98" s="98" t="s">
        <v>1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7"/>
    </row>
    <row r="99" spans="1:10" ht="38.25">
      <c r="A99" s="117"/>
      <c r="B99" s="117"/>
      <c r="C99" s="117"/>
      <c r="D99" s="98" t="s">
        <v>2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7"/>
    </row>
    <row r="100" spans="1:10" ht="31.5" customHeight="1">
      <c r="A100" s="118"/>
      <c r="B100" s="118"/>
      <c r="C100" s="118"/>
      <c r="D100" s="98" t="s">
        <v>5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7"/>
    </row>
    <row r="101" spans="1:10" ht="15.75" customHeight="1">
      <c r="A101" s="125" t="s">
        <v>55</v>
      </c>
      <c r="B101" s="116" t="s">
        <v>79</v>
      </c>
      <c r="C101" s="116" t="s">
        <v>29</v>
      </c>
      <c r="D101" s="98" t="s">
        <v>0</v>
      </c>
      <c r="E101" s="106">
        <v>20</v>
      </c>
      <c r="F101" s="106">
        <v>0</v>
      </c>
      <c r="G101" s="106">
        <f>G104</f>
        <v>0</v>
      </c>
      <c r="H101" s="106">
        <v>0</v>
      </c>
      <c r="I101" s="106">
        <v>100</v>
      </c>
      <c r="J101" s="107"/>
    </row>
    <row r="102" spans="1:10" ht="51">
      <c r="A102" s="126"/>
      <c r="B102" s="117"/>
      <c r="C102" s="117"/>
      <c r="D102" s="98" t="s">
        <v>3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7"/>
    </row>
    <row r="103" spans="1:10" ht="51">
      <c r="A103" s="126"/>
      <c r="B103" s="117"/>
      <c r="C103" s="117"/>
      <c r="D103" s="98" t="s">
        <v>4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7"/>
    </row>
    <row r="104" spans="1:10" ht="25.5">
      <c r="A104" s="126"/>
      <c r="B104" s="117"/>
      <c r="C104" s="117"/>
      <c r="D104" s="98" t="s">
        <v>46</v>
      </c>
      <c r="E104" s="106">
        <v>20</v>
      </c>
      <c r="F104" s="106">
        <v>0</v>
      </c>
      <c r="G104" s="106">
        <v>0</v>
      </c>
      <c r="H104" s="106">
        <v>0</v>
      </c>
      <c r="I104" s="106">
        <v>100</v>
      </c>
      <c r="J104" s="107"/>
    </row>
    <row r="105" spans="1:10" ht="38.25">
      <c r="A105" s="126"/>
      <c r="B105" s="117"/>
      <c r="C105" s="117"/>
      <c r="D105" s="98" t="s">
        <v>1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7"/>
    </row>
    <row r="106" spans="1:10" ht="38.25">
      <c r="A106" s="126"/>
      <c r="B106" s="117"/>
      <c r="C106" s="117"/>
      <c r="D106" s="98" t="s">
        <v>2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7"/>
    </row>
    <row r="107" spans="1:10" ht="25.5">
      <c r="A107" s="127"/>
      <c r="B107" s="118"/>
      <c r="C107" s="118"/>
      <c r="D107" s="98" t="s">
        <v>5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7"/>
    </row>
    <row r="108" spans="1:10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64"/>
    </row>
    <row r="109" spans="1:10" ht="18.75">
      <c r="A109" s="122" t="s">
        <v>136</v>
      </c>
      <c r="B109" s="123"/>
      <c r="C109" s="123"/>
      <c r="D109" s="123"/>
      <c r="E109" s="123"/>
      <c r="F109" s="123"/>
      <c r="G109" s="26"/>
      <c r="H109" s="26"/>
      <c r="I109" s="26"/>
      <c r="J109" s="64"/>
    </row>
    <row r="110" spans="1:10" ht="18.75">
      <c r="A110" s="122" t="s">
        <v>34</v>
      </c>
      <c r="B110" s="122"/>
      <c r="C110" s="122"/>
      <c r="D110" s="122"/>
      <c r="E110" s="122"/>
      <c r="F110" s="122"/>
      <c r="G110" s="26"/>
      <c r="H110" s="26"/>
      <c r="I110" s="26"/>
      <c r="J110" s="64"/>
    </row>
    <row r="111" spans="1:10" ht="18.75">
      <c r="A111" s="122" t="s">
        <v>35</v>
      </c>
      <c r="B111" s="122"/>
      <c r="C111" s="122"/>
      <c r="D111" s="122"/>
      <c r="E111" s="122"/>
      <c r="F111" s="122"/>
      <c r="G111" s="124" t="s">
        <v>106</v>
      </c>
      <c r="H111" s="124"/>
      <c r="I111" s="124"/>
      <c r="J111" s="64"/>
    </row>
    <row r="112" ht="18.75">
      <c r="J112" s="64"/>
    </row>
    <row r="113" ht="18.75">
      <c r="J113" s="64"/>
    </row>
    <row r="114" ht="18.75">
      <c r="J114" s="64"/>
    </row>
    <row r="115" ht="15.75" customHeight="1">
      <c r="J115" s="64"/>
    </row>
    <row r="116" ht="18.75">
      <c r="J116" s="64"/>
    </row>
    <row r="117" ht="18.75">
      <c r="J117" s="64"/>
    </row>
    <row r="118" ht="18.75">
      <c r="J118" s="64"/>
    </row>
    <row r="119" ht="18.75">
      <c r="J119" s="64"/>
    </row>
    <row r="120" ht="18.75">
      <c r="J120" s="64"/>
    </row>
    <row r="121" ht="18.75" customHeight="1">
      <c r="J121" s="64"/>
    </row>
    <row r="122" ht="15.75" customHeight="1">
      <c r="J122" s="64"/>
    </row>
    <row r="123" ht="18.75">
      <c r="J123" s="64"/>
    </row>
    <row r="124" ht="18.75">
      <c r="J124" s="64"/>
    </row>
    <row r="125" ht="18.75">
      <c r="J125" s="64"/>
    </row>
    <row r="126" ht="28.5" customHeight="1">
      <c r="J126" s="64"/>
    </row>
    <row r="127" ht="18.75">
      <c r="J127" s="64"/>
    </row>
    <row r="128" ht="18.75">
      <c r="J128" s="64"/>
    </row>
    <row r="129" ht="15.75" customHeight="1">
      <c r="J129" s="64"/>
    </row>
    <row r="130" ht="18.75">
      <c r="J130" s="64"/>
    </row>
    <row r="131" ht="18.75">
      <c r="J131" s="64"/>
    </row>
    <row r="132" ht="18.75">
      <c r="J132" s="64"/>
    </row>
    <row r="133" ht="18.75">
      <c r="J133" s="64"/>
    </row>
    <row r="134" ht="18.75">
      <c r="J134" s="64"/>
    </row>
    <row r="135" ht="18.75">
      <c r="J135" s="64"/>
    </row>
    <row r="136" ht="15.75" customHeight="1">
      <c r="J136" s="64"/>
    </row>
    <row r="137" ht="18.75">
      <c r="J137" s="64"/>
    </row>
    <row r="138" ht="18.75">
      <c r="J138" s="64"/>
    </row>
    <row r="139" ht="18.75">
      <c r="J139" s="64"/>
    </row>
    <row r="140" ht="18.75">
      <c r="J140" s="64"/>
    </row>
    <row r="141" ht="18.75">
      <c r="J141" s="64"/>
    </row>
    <row r="142" ht="18.75">
      <c r="J142" s="64"/>
    </row>
    <row r="143" ht="15.75" customHeight="1">
      <c r="J143" s="64"/>
    </row>
    <row r="144" ht="18.75">
      <c r="J144" s="64"/>
    </row>
    <row r="145" ht="18.75">
      <c r="J145" s="64"/>
    </row>
    <row r="146" ht="18.75">
      <c r="J146" s="64"/>
    </row>
    <row r="147" ht="18.75">
      <c r="J147" s="64"/>
    </row>
    <row r="148" ht="18.75">
      <c r="J148" s="64"/>
    </row>
    <row r="149" ht="18.75">
      <c r="J149" s="64"/>
    </row>
    <row r="150" ht="18.75" customHeight="1">
      <c r="J150" s="64"/>
    </row>
    <row r="151" ht="18.75">
      <c r="J151" s="64"/>
    </row>
    <row r="152" ht="18.75">
      <c r="J152" s="64"/>
    </row>
    <row r="153" ht="18.75">
      <c r="J153" s="64"/>
    </row>
    <row r="154" ht="18.75">
      <c r="J154" s="64"/>
    </row>
    <row r="155" ht="38.25" customHeight="1">
      <c r="J155" s="64"/>
    </row>
    <row r="156" ht="18.75">
      <c r="J156" s="64"/>
    </row>
    <row r="157" ht="15.75" customHeight="1">
      <c r="J157" s="64"/>
    </row>
    <row r="158" ht="18.75">
      <c r="J158" s="64"/>
    </row>
    <row r="159" ht="18.75">
      <c r="J159" s="64"/>
    </row>
    <row r="160" ht="18.75">
      <c r="J160" s="64"/>
    </row>
    <row r="161" ht="43.5" customHeight="1">
      <c r="J161" s="64"/>
    </row>
    <row r="162" ht="18.75">
      <c r="J162" s="64"/>
    </row>
    <row r="163" ht="90" customHeight="1">
      <c r="J163" s="64"/>
    </row>
    <row r="164" ht="15.75" customHeight="1">
      <c r="J164" s="64"/>
    </row>
    <row r="165" ht="18.75">
      <c r="J165" s="64"/>
    </row>
    <row r="166" ht="18.75">
      <c r="J166" s="64"/>
    </row>
    <row r="167" ht="18.75">
      <c r="J167" s="64"/>
    </row>
    <row r="168" ht="18.75">
      <c r="J168" s="64"/>
    </row>
    <row r="169" ht="18.75">
      <c r="J169" s="64"/>
    </row>
    <row r="170" ht="18.75">
      <c r="J170" s="64"/>
    </row>
    <row r="171" ht="18.75" customHeight="1">
      <c r="J171" s="64"/>
    </row>
    <row r="172" ht="18.75">
      <c r="J172" s="64"/>
    </row>
    <row r="173" ht="18.75">
      <c r="J173" s="64"/>
    </row>
    <row r="174" ht="18.75">
      <c r="J174" s="64"/>
    </row>
    <row r="175" ht="18.75">
      <c r="J175" s="64"/>
    </row>
    <row r="176" ht="18.75">
      <c r="J176" s="64"/>
    </row>
    <row r="177" ht="18.75">
      <c r="J177" s="64"/>
    </row>
    <row r="178" ht="18.75">
      <c r="J178" s="64"/>
    </row>
    <row r="179" ht="18.75">
      <c r="J179" s="64"/>
    </row>
    <row r="180" ht="18.75">
      <c r="J180" s="64"/>
    </row>
    <row r="181" ht="18.75">
      <c r="J181" s="64"/>
    </row>
    <row r="182" ht="18.75">
      <c r="J182" s="64"/>
    </row>
    <row r="183" ht="18.75">
      <c r="J183" s="64"/>
    </row>
    <row r="184" ht="18.75">
      <c r="J184" s="64"/>
    </row>
    <row r="185" ht="18" customHeight="1">
      <c r="J185" s="64"/>
    </row>
    <row r="186" ht="15" customHeight="1">
      <c r="J186" s="64"/>
    </row>
    <row r="187" ht="13.5" customHeight="1">
      <c r="J187" s="64"/>
    </row>
    <row r="188" ht="14.25" customHeight="1">
      <c r="J188" s="109"/>
    </row>
  </sheetData>
  <sheetProtection/>
  <mergeCells count="55">
    <mergeCell ref="G1:I1"/>
    <mergeCell ref="G2:I2"/>
    <mergeCell ref="G3:I3"/>
    <mergeCell ref="G4:I4"/>
    <mergeCell ref="G6:I6"/>
    <mergeCell ref="G7:I10"/>
    <mergeCell ref="G111:I111"/>
    <mergeCell ref="A94:A100"/>
    <mergeCell ref="B94:B100"/>
    <mergeCell ref="C94:C100"/>
    <mergeCell ref="A101:A107"/>
    <mergeCell ref="B101:B107"/>
    <mergeCell ref="C101:C107"/>
    <mergeCell ref="A87:A93"/>
    <mergeCell ref="B87:B93"/>
    <mergeCell ref="C87:C93"/>
    <mergeCell ref="A109:F109"/>
    <mergeCell ref="A110:F110"/>
    <mergeCell ref="A111:F111"/>
    <mergeCell ref="A73:A79"/>
    <mergeCell ref="B73:B79"/>
    <mergeCell ref="C73:C79"/>
    <mergeCell ref="A80:A86"/>
    <mergeCell ref="B80:B86"/>
    <mergeCell ref="C80:C86"/>
    <mergeCell ref="A52:A58"/>
    <mergeCell ref="B52:B58"/>
    <mergeCell ref="C52:C58"/>
    <mergeCell ref="A66:A72"/>
    <mergeCell ref="B66:B72"/>
    <mergeCell ref="C66:C72"/>
    <mergeCell ref="C59:C65"/>
    <mergeCell ref="B59:B65"/>
    <mergeCell ref="A59:A65"/>
    <mergeCell ref="A38:A44"/>
    <mergeCell ref="B38:B44"/>
    <mergeCell ref="C38:C44"/>
    <mergeCell ref="A45:A51"/>
    <mergeCell ref="B45:B51"/>
    <mergeCell ref="C45:C51"/>
    <mergeCell ref="C17:C23"/>
    <mergeCell ref="C24:C30"/>
    <mergeCell ref="A31:A37"/>
    <mergeCell ref="B31:B37"/>
    <mergeCell ref="C31:C37"/>
    <mergeCell ref="A17:A30"/>
    <mergeCell ref="B17:B30"/>
    <mergeCell ref="A11:I11"/>
    <mergeCell ref="A12:I12"/>
    <mergeCell ref="A13:D13"/>
    <mergeCell ref="A14:A15"/>
    <mergeCell ref="B14:B15"/>
    <mergeCell ref="C14:C15"/>
    <mergeCell ref="D14:D15"/>
    <mergeCell ref="E14:I14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PageLayoutView="0" workbookViewId="0" topLeftCell="A23">
      <selection activeCell="E29" sqref="E29"/>
    </sheetView>
  </sheetViews>
  <sheetFormatPr defaultColWidth="9.00390625" defaultRowHeight="12.75"/>
  <cols>
    <col min="1" max="1" width="9.125" style="62" customWidth="1"/>
    <col min="2" max="2" width="33.125" style="62" customWidth="1"/>
    <col min="3" max="3" width="22.625" style="62" customWidth="1"/>
    <col min="4" max="4" width="19.125" style="62" customWidth="1"/>
    <col min="5" max="5" width="17.625" style="62" customWidth="1"/>
    <col min="6" max="6" width="31.00390625" style="62" customWidth="1"/>
    <col min="7" max="7" width="20.00390625" style="62" customWidth="1"/>
    <col min="8" max="8" width="18.625" style="62" customWidth="1"/>
    <col min="9" max="9" width="28.75390625" style="32" customWidth="1"/>
    <col min="10" max="16384" width="9.125" style="62" customWidth="1"/>
  </cols>
  <sheetData>
    <row r="1" spans="1:8" ht="18.75">
      <c r="A1" s="1"/>
      <c r="B1" s="1"/>
      <c r="C1" s="1"/>
      <c r="D1" s="1"/>
      <c r="E1" s="1"/>
      <c r="F1" s="1"/>
      <c r="G1" s="134" t="s">
        <v>107</v>
      </c>
      <c r="H1" s="134"/>
    </row>
    <row r="2" spans="1:8" ht="18.75">
      <c r="A2" s="1"/>
      <c r="B2" s="1"/>
      <c r="C2" s="1"/>
      <c r="D2" s="1"/>
      <c r="E2" s="1"/>
      <c r="F2" s="1"/>
      <c r="G2" s="134" t="s">
        <v>77</v>
      </c>
      <c r="H2" s="134"/>
    </row>
    <row r="3" spans="1:8" ht="18.75">
      <c r="A3" s="1"/>
      <c r="B3" s="1"/>
      <c r="C3" s="1"/>
      <c r="D3" s="1"/>
      <c r="E3" s="1"/>
      <c r="F3" s="1"/>
      <c r="G3" s="134" t="s">
        <v>75</v>
      </c>
      <c r="H3" s="134"/>
    </row>
    <row r="4" spans="1:8" ht="18.75">
      <c r="A4" s="1"/>
      <c r="B4" s="1"/>
      <c r="C4" s="1"/>
      <c r="D4" s="1"/>
      <c r="E4" s="1"/>
      <c r="F4" s="1"/>
      <c r="G4" s="134" t="s">
        <v>149</v>
      </c>
      <c r="H4" s="134"/>
    </row>
    <row r="5" spans="1:8" ht="18.75">
      <c r="A5" s="1"/>
      <c r="B5" s="1"/>
      <c r="C5" s="1"/>
      <c r="D5" s="1"/>
      <c r="E5" s="1"/>
      <c r="F5" s="1"/>
      <c r="G5" s="1"/>
      <c r="H5" s="1"/>
    </row>
    <row r="6" spans="1:9" ht="20.25" customHeight="1">
      <c r="A6" s="24"/>
      <c r="B6" s="24"/>
      <c r="C6" s="24"/>
      <c r="D6" s="24"/>
      <c r="E6" s="21"/>
      <c r="F6" s="21"/>
      <c r="G6" s="129" t="s">
        <v>58</v>
      </c>
      <c r="H6" s="129"/>
      <c r="I6" s="33"/>
    </row>
    <row r="7" spans="1:9" ht="18.75" customHeight="1">
      <c r="A7" s="23"/>
      <c r="B7" s="23"/>
      <c r="C7" s="23"/>
      <c r="D7" s="23"/>
      <c r="E7" s="27"/>
      <c r="F7" s="25"/>
      <c r="G7" s="131" t="s">
        <v>42</v>
      </c>
      <c r="H7" s="131"/>
      <c r="I7" s="31"/>
    </row>
    <row r="8" spans="1:9" ht="24" customHeight="1">
      <c r="A8" s="23"/>
      <c r="B8" s="23"/>
      <c r="C8" s="23"/>
      <c r="D8" s="23"/>
      <c r="E8" s="27"/>
      <c r="F8" s="25"/>
      <c r="G8" s="131"/>
      <c r="H8" s="131"/>
      <c r="I8" s="31"/>
    </row>
    <row r="9" spans="1:9" ht="21" customHeight="1">
      <c r="A9" s="23"/>
      <c r="B9" s="23"/>
      <c r="C9" s="23"/>
      <c r="D9" s="23"/>
      <c r="E9" s="27"/>
      <c r="F9" s="25"/>
      <c r="G9" s="131"/>
      <c r="H9" s="131"/>
      <c r="I9" s="31"/>
    </row>
    <row r="10" spans="1:9" ht="29.25" customHeight="1">
      <c r="A10" s="24"/>
      <c r="B10" s="24"/>
      <c r="C10" s="24"/>
      <c r="D10" s="24"/>
      <c r="E10" s="27"/>
      <c r="F10" s="25"/>
      <c r="G10" s="131"/>
      <c r="H10" s="131"/>
      <c r="I10" s="31"/>
    </row>
    <row r="11" spans="1:8" ht="18.75">
      <c r="A11" s="134" t="s">
        <v>59</v>
      </c>
      <c r="B11" s="134"/>
      <c r="C11" s="134"/>
      <c r="D11" s="134"/>
      <c r="E11" s="134"/>
      <c r="F11" s="134"/>
      <c r="G11" s="134"/>
      <c r="H11" s="134"/>
    </row>
    <row r="12" spans="1:8" ht="18.75">
      <c r="A12" s="133" t="s">
        <v>60</v>
      </c>
      <c r="B12" s="133"/>
      <c r="C12" s="133"/>
      <c r="D12" s="133"/>
      <c r="E12" s="133"/>
      <c r="F12" s="133"/>
      <c r="G12" s="133"/>
      <c r="H12" s="133"/>
    </row>
    <row r="13" spans="1:8" ht="18.75">
      <c r="A13" s="133" t="s">
        <v>61</v>
      </c>
      <c r="B13" s="133"/>
      <c r="C13" s="133"/>
      <c r="D13" s="133"/>
      <c r="E13" s="133"/>
      <c r="F13" s="133"/>
      <c r="G13" s="133"/>
      <c r="H13" s="133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132" t="s">
        <v>9</v>
      </c>
      <c r="B15" s="132" t="s">
        <v>62</v>
      </c>
      <c r="C15" s="132" t="s">
        <v>16</v>
      </c>
      <c r="D15" s="139" t="s">
        <v>10</v>
      </c>
      <c r="E15" s="139"/>
      <c r="F15" s="132" t="s">
        <v>63</v>
      </c>
      <c r="G15" s="132" t="s">
        <v>64</v>
      </c>
      <c r="H15" s="132" t="s">
        <v>65</v>
      </c>
    </row>
    <row r="16" spans="1:8" ht="100.5" customHeight="1">
      <c r="A16" s="132"/>
      <c r="B16" s="132"/>
      <c r="C16" s="132"/>
      <c r="D16" s="6" t="s">
        <v>66</v>
      </c>
      <c r="E16" s="6" t="s">
        <v>67</v>
      </c>
      <c r="F16" s="132"/>
      <c r="G16" s="132"/>
      <c r="H16" s="132"/>
    </row>
    <row r="17" spans="1:8" ht="18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</row>
    <row r="18" spans="1:8" ht="100.5" customHeight="1">
      <c r="A18" s="135"/>
      <c r="B18" s="137" t="s">
        <v>45</v>
      </c>
      <c r="C18" s="6" t="s">
        <v>29</v>
      </c>
      <c r="D18" s="6"/>
      <c r="E18" s="6"/>
      <c r="F18" s="6"/>
      <c r="G18" s="6"/>
      <c r="H18" s="6"/>
    </row>
    <row r="19" spans="1:8" ht="100.5" customHeight="1">
      <c r="A19" s="136"/>
      <c r="B19" s="138"/>
      <c r="C19" s="6" t="s">
        <v>138</v>
      </c>
      <c r="D19" s="6"/>
      <c r="E19" s="6"/>
      <c r="F19" s="6"/>
      <c r="G19" s="6"/>
      <c r="H19" s="6"/>
    </row>
    <row r="20" spans="1:8" ht="127.5" customHeight="1">
      <c r="A20" s="12" t="s">
        <v>13</v>
      </c>
      <c r="B20" s="11" t="s">
        <v>68</v>
      </c>
      <c r="C20" s="6" t="s">
        <v>29</v>
      </c>
      <c r="D20" s="8"/>
      <c r="E20" s="8"/>
      <c r="F20" s="6"/>
      <c r="G20" s="6"/>
      <c r="H20" s="6"/>
    </row>
    <row r="21" spans="1:9" ht="153.75" customHeight="1">
      <c r="A21" s="12" t="s">
        <v>19</v>
      </c>
      <c r="B21" s="13" t="s">
        <v>139</v>
      </c>
      <c r="C21" s="6" t="s">
        <v>29</v>
      </c>
      <c r="D21" s="8">
        <v>2015</v>
      </c>
      <c r="E21" s="8">
        <v>2019</v>
      </c>
      <c r="F21" s="11" t="s">
        <v>148</v>
      </c>
      <c r="G21" s="29" t="s">
        <v>141</v>
      </c>
      <c r="H21" s="14">
        <v>1550</v>
      </c>
      <c r="I21" s="34"/>
    </row>
    <row r="22" spans="1:8" ht="288.75" customHeight="1">
      <c r="A22" s="12" t="s">
        <v>20</v>
      </c>
      <c r="B22" s="13" t="s">
        <v>38</v>
      </c>
      <c r="C22" s="6" t="s">
        <v>29</v>
      </c>
      <c r="D22" s="8">
        <v>2015</v>
      </c>
      <c r="E22" s="8">
        <v>2019</v>
      </c>
      <c r="F22" s="13" t="s">
        <v>146</v>
      </c>
      <c r="G22" s="29" t="s">
        <v>141</v>
      </c>
      <c r="H22" s="14">
        <v>1900</v>
      </c>
    </row>
    <row r="23" spans="1:8" ht="144" customHeight="1">
      <c r="A23" s="12" t="s">
        <v>51</v>
      </c>
      <c r="B23" s="13" t="s">
        <v>56</v>
      </c>
      <c r="C23" s="6" t="s">
        <v>29</v>
      </c>
      <c r="D23" s="8">
        <v>2015</v>
      </c>
      <c r="E23" s="8">
        <v>2019</v>
      </c>
      <c r="F23" s="11" t="s">
        <v>147</v>
      </c>
      <c r="G23" s="29"/>
      <c r="H23" s="14">
        <v>300</v>
      </c>
    </row>
    <row r="24" spans="1:8" ht="290.25" customHeight="1">
      <c r="A24" s="12" t="s">
        <v>52</v>
      </c>
      <c r="B24" s="44" t="s">
        <v>81</v>
      </c>
      <c r="C24" s="6" t="s">
        <v>29</v>
      </c>
      <c r="D24" s="8">
        <v>2016</v>
      </c>
      <c r="E24" s="8">
        <v>2016</v>
      </c>
      <c r="F24" s="11" t="s">
        <v>83</v>
      </c>
      <c r="G24" s="29" t="s">
        <v>142</v>
      </c>
      <c r="H24" s="30">
        <v>197.70382</v>
      </c>
    </row>
    <row r="25" spans="1:8" ht="108.75" customHeight="1">
      <c r="A25" s="12" t="s">
        <v>14</v>
      </c>
      <c r="B25" s="9" t="s">
        <v>23</v>
      </c>
      <c r="C25" s="6" t="s">
        <v>138</v>
      </c>
      <c r="D25" s="8">
        <v>2015</v>
      </c>
      <c r="E25" s="8">
        <v>2019</v>
      </c>
      <c r="F25" s="11" t="s">
        <v>69</v>
      </c>
      <c r="G25" s="6" t="s">
        <v>21</v>
      </c>
      <c r="H25" s="14">
        <v>0</v>
      </c>
    </row>
    <row r="26" spans="1:8" ht="195">
      <c r="A26" s="12" t="s">
        <v>15</v>
      </c>
      <c r="B26" s="9" t="s">
        <v>145</v>
      </c>
      <c r="C26" s="6" t="s">
        <v>29</v>
      </c>
      <c r="D26" s="8">
        <v>2015</v>
      </c>
      <c r="E26" s="8">
        <v>2019</v>
      </c>
      <c r="F26" s="13" t="s">
        <v>70</v>
      </c>
      <c r="G26" s="29" t="s">
        <v>143</v>
      </c>
      <c r="H26" s="14">
        <f>1000+1200+1200+1200</f>
        <v>4600</v>
      </c>
    </row>
    <row r="27" spans="1:8" ht="94.5">
      <c r="A27" s="15" t="s">
        <v>17</v>
      </c>
      <c r="B27" s="9" t="s">
        <v>31</v>
      </c>
      <c r="C27" s="6" t="s">
        <v>29</v>
      </c>
      <c r="D27" s="8">
        <v>2015</v>
      </c>
      <c r="E27" s="8">
        <v>2015</v>
      </c>
      <c r="F27" s="11" t="s">
        <v>71</v>
      </c>
      <c r="G27" s="29" t="s">
        <v>80</v>
      </c>
      <c r="H27" s="14">
        <v>70</v>
      </c>
    </row>
    <row r="28" spans="1:8" ht="100.5" customHeight="1">
      <c r="A28" s="15" t="s">
        <v>18</v>
      </c>
      <c r="B28" s="9" t="s">
        <v>39</v>
      </c>
      <c r="C28" s="6" t="s">
        <v>29</v>
      </c>
      <c r="D28" s="8">
        <v>2015</v>
      </c>
      <c r="E28" s="8">
        <v>2015</v>
      </c>
      <c r="F28" s="11" t="s">
        <v>32</v>
      </c>
      <c r="G28" s="29" t="s">
        <v>80</v>
      </c>
      <c r="H28" s="28">
        <v>110</v>
      </c>
    </row>
    <row r="29" spans="1:8" ht="105">
      <c r="A29" s="16" t="s">
        <v>33</v>
      </c>
      <c r="B29" s="9" t="s">
        <v>22</v>
      </c>
      <c r="C29" s="6" t="s">
        <v>29</v>
      </c>
      <c r="D29" s="8">
        <v>2015</v>
      </c>
      <c r="E29" s="8">
        <v>2019</v>
      </c>
      <c r="F29" s="11" t="s">
        <v>72</v>
      </c>
      <c r="G29" s="29" t="s">
        <v>140</v>
      </c>
      <c r="H29" s="28">
        <v>120</v>
      </c>
    </row>
    <row r="30" spans="1:9" ht="18.75">
      <c r="A30" s="17"/>
      <c r="B30" s="132" t="s">
        <v>73</v>
      </c>
      <c r="C30" s="132"/>
      <c r="D30" s="132"/>
      <c r="E30" s="132"/>
      <c r="F30" s="132"/>
      <c r="G30" s="6"/>
      <c r="H30" s="30">
        <f>SUM(H21:H29)</f>
        <v>8847.70382</v>
      </c>
      <c r="I30" s="35"/>
    </row>
    <row r="31" spans="1:8" ht="9.75" customHeight="1">
      <c r="A31" s="5"/>
      <c r="B31" s="18"/>
      <c r="C31" s="18"/>
      <c r="D31" s="18"/>
      <c r="E31" s="18"/>
      <c r="F31" s="18"/>
      <c r="G31" s="18"/>
      <c r="H31" s="19"/>
    </row>
    <row r="32" spans="1:8" ht="8.25" customHeight="1">
      <c r="A32" s="3"/>
      <c r="B32" s="3"/>
      <c r="C32" s="3"/>
      <c r="D32" s="3"/>
      <c r="E32" s="3"/>
      <c r="F32" s="3"/>
      <c r="G32" s="3"/>
      <c r="H32" s="3"/>
    </row>
    <row r="33" spans="1:9" ht="16.5" customHeight="1">
      <c r="A33" s="122" t="s">
        <v>136</v>
      </c>
      <c r="B33" s="123"/>
      <c r="C33" s="123"/>
      <c r="D33" s="123"/>
      <c r="E33" s="123"/>
      <c r="F33" s="123"/>
      <c r="G33" s="26"/>
      <c r="H33" s="26"/>
      <c r="I33" s="31"/>
    </row>
    <row r="34" spans="1:9" ht="16.5" customHeight="1">
      <c r="A34" s="122" t="s">
        <v>34</v>
      </c>
      <c r="B34" s="122"/>
      <c r="C34" s="122"/>
      <c r="D34" s="122"/>
      <c r="E34" s="122"/>
      <c r="F34" s="122"/>
      <c r="G34" s="26"/>
      <c r="H34" s="26"/>
      <c r="I34" s="31"/>
    </row>
    <row r="35" spans="1:9" ht="16.5" customHeight="1">
      <c r="A35" s="140" t="s">
        <v>35</v>
      </c>
      <c r="B35" s="140"/>
      <c r="C35" s="140"/>
      <c r="D35" s="26"/>
      <c r="E35" s="26"/>
      <c r="F35" s="26"/>
      <c r="G35" s="124" t="s">
        <v>106</v>
      </c>
      <c r="H35" s="124"/>
      <c r="I35" s="31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sheetProtection/>
  <mergeCells count="23">
    <mergeCell ref="A35:C35"/>
    <mergeCell ref="G35:H35"/>
    <mergeCell ref="A34:F34"/>
    <mergeCell ref="F15:F16"/>
    <mergeCell ref="A33:F33"/>
    <mergeCell ref="A18:A19"/>
    <mergeCell ref="B18:B19"/>
    <mergeCell ref="G15:G16"/>
    <mergeCell ref="B30:F30"/>
    <mergeCell ref="D15:E15"/>
    <mergeCell ref="G1:H1"/>
    <mergeCell ref="G2:H2"/>
    <mergeCell ref="G3:H3"/>
    <mergeCell ref="G4:H4"/>
    <mergeCell ref="G7:H10"/>
    <mergeCell ref="H15:H16"/>
    <mergeCell ref="A12:H12"/>
    <mergeCell ref="G6:H6"/>
    <mergeCell ref="A11:H11"/>
    <mergeCell ref="C15:C16"/>
    <mergeCell ref="B15:B16"/>
    <mergeCell ref="A13:H13"/>
    <mergeCell ref="A15:A16"/>
  </mergeCells>
  <printOptions/>
  <pageMargins left="0.33" right="0" top="0.5905511811023623" bottom="0" header="0" footer="0"/>
  <pageSetup horizontalDpi="600" verticalDpi="600" orientation="landscape" paperSize="9" scale="80" r:id="rId1"/>
  <rowBreaks count="3" manualBreakCount="3">
    <brk id="19" max="7" man="1"/>
    <brk id="22" max="7" man="1"/>
    <brk id="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H18" sqref="H1:J16384"/>
    </sheetView>
  </sheetViews>
  <sheetFormatPr defaultColWidth="9.00390625" defaultRowHeight="12.75"/>
  <cols>
    <col min="1" max="1" width="6.625" style="2" customWidth="1"/>
    <col min="2" max="2" width="22.375" style="2" customWidth="1"/>
    <col min="3" max="3" width="11.625" style="2" customWidth="1"/>
    <col min="4" max="4" width="13.625" style="2" customWidth="1"/>
    <col min="5" max="5" width="15.25390625" style="2" customWidth="1"/>
    <col min="6" max="6" width="14.125" style="2" customWidth="1"/>
    <col min="7" max="7" width="14.625" style="2" customWidth="1"/>
    <col min="8" max="9" width="14.00390625" style="89" customWidth="1"/>
    <col min="10" max="10" width="15.125" style="89" customWidth="1"/>
    <col min="11" max="11" width="35.00390625" style="2" customWidth="1"/>
    <col min="12" max="12" width="6.00390625" style="2" customWidth="1"/>
    <col min="13" max="13" width="51.375" style="2" customWidth="1"/>
    <col min="14" max="16384" width="9.125" style="2" customWidth="1"/>
  </cols>
  <sheetData>
    <row r="1" spans="8:10" ht="16.5">
      <c r="H1" s="144" t="s">
        <v>76</v>
      </c>
      <c r="I1" s="144"/>
      <c r="J1" s="144"/>
    </row>
    <row r="2" spans="8:10" ht="16.5">
      <c r="H2" s="145" t="s">
        <v>74</v>
      </c>
      <c r="I2" s="145"/>
      <c r="J2" s="145"/>
    </row>
    <row r="3" spans="8:10" ht="16.5">
      <c r="H3" s="145" t="s">
        <v>75</v>
      </c>
      <c r="I3" s="145"/>
      <c r="J3" s="145"/>
    </row>
    <row r="4" spans="8:10" ht="16.5" customHeight="1">
      <c r="H4" s="145" t="s">
        <v>104</v>
      </c>
      <c r="I4" s="145"/>
      <c r="J4" s="145"/>
    </row>
    <row r="5" spans="8:10" ht="16.5">
      <c r="H5" s="87"/>
      <c r="I5" s="87"/>
      <c r="J5" s="87"/>
    </row>
    <row r="6" spans="8:11" ht="18" customHeight="1">
      <c r="H6" s="88" t="s">
        <v>84</v>
      </c>
      <c r="I6" s="88"/>
      <c r="J6" s="88"/>
      <c r="K6" s="36"/>
    </row>
    <row r="7" spans="3:11" ht="14.25" customHeight="1">
      <c r="C7" s="37"/>
      <c r="D7" s="37"/>
      <c r="E7" s="37"/>
      <c r="F7" s="38"/>
      <c r="G7" s="38"/>
      <c r="H7" s="154" t="s">
        <v>85</v>
      </c>
      <c r="I7" s="154"/>
      <c r="J7" s="154"/>
      <c r="K7" s="39"/>
    </row>
    <row r="8" spans="3:11" ht="14.25" customHeight="1">
      <c r="C8" s="37"/>
      <c r="D8" s="37"/>
      <c r="E8" s="37"/>
      <c r="F8" s="38"/>
      <c r="G8" s="38"/>
      <c r="H8" s="154"/>
      <c r="I8" s="154"/>
      <c r="J8" s="154"/>
      <c r="K8" s="39"/>
    </row>
    <row r="9" spans="3:11" ht="15.75" customHeight="1">
      <c r="C9" s="37"/>
      <c r="D9" s="37"/>
      <c r="E9" s="37"/>
      <c r="F9" s="38"/>
      <c r="G9" s="38"/>
      <c r="H9" s="154"/>
      <c r="I9" s="154"/>
      <c r="J9" s="154"/>
      <c r="K9" s="39"/>
    </row>
    <row r="10" spans="3:11" ht="16.5" customHeight="1">
      <c r="C10" s="37"/>
      <c r="D10" s="37"/>
      <c r="E10" s="37"/>
      <c r="F10" s="38"/>
      <c r="G10" s="38"/>
      <c r="H10" s="154"/>
      <c r="I10" s="154"/>
      <c r="J10" s="154"/>
      <c r="K10" s="39"/>
    </row>
    <row r="11" spans="3:11" ht="10.5" customHeight="1">
      <c r="C11" s="37"/>
      <c r="D11" s="37"/>
      <c r="E11" s="37"/>
      <c r="F11" s="38"/>
      <c r="G11" s="38"/>
      <c r="H11" s="154"/>
      <c r="I11" s="154"/>
      <c r="J11" s="154"/>
      <c r="K11" s="39"/>
    </row>
    <row r="12" spans="6:14" s="40" customFormat="1" ht="6.75" customHeight="1">
      <c r="F12" s="41"/>
      <c r="G12" s="42"/>
      <c r="H12" s="155"/>
      <c r="I12" s="155"/>
      <c r="J12" s="155"/>
      <c r="K12" s="42"/>
      <c r="M12" s="43"/>
      <c r="N12" s="43"/>
    </row>
    <row r="13" spans="1:10" ht="15" customHeight="1">
      <c r="A13" s="156" t="s">
        <v>86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10" ht="15" customHeight="1">
      <c r="A14" s="7"/>
      <c r="B14" s="156" t="s">
        <v>87</v>
      </c>
      <c r="C14" s="156"/>
      <c r="D14" s="156"/>
      <c r="E14" s="156"/>
      <c r="F14" s="156"/>
      <c r="G14" s="156"/>
      <c r="H14" s="156"/>
      <c r="I14" s="156"/>
      <c r="J14" s="156"/>
    </row>
    <row r="15" spans="1:10" ht="15" customHeight="1">
      <c r="A15" s="157" t="s">
        <v>24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8" ht="13.5" customHeight="1">
      <c r="A16" s="158"/>
      <c r="B16" s="159"/>
      <c r="C16" s="159"/>
      <c r="D16" s="159"/>
      <c r="E16" s="159"/>
      <c r="F16" s="159"/>
      <c r="G16" s="159"/>
      <c r="H16" s="159"/>
    </row>
    <row r="17" spans="1:14" s="46" customFormat="1" ht="21" customHeight="1">
      <c r="A17" s="146" t="s">
        <v>9</v>
      </c>
      <c r="B17" s="147" t="s">
        <v>88</v>
      </c>
      <c r="C17" s="147" t="s">
        <v>89</v>
      </c>
      <c r="D17" s="149" t="s">
        <v>90</v>
      </c>
      <c r="E17" s="150"/>
      <c r="F17" s="150"/>
      <c r="G17" s="150"/>
      <c r="H17" s="150"/>
      <c r="I17" s="150"/>
      <c r="J17" s="151"/>
      <c r="K17" s="45"/>
      <c r="L17" s="45"/>
      <c r="M17" s="45"/>
      <c r="N17" s="45"/>
    </row>
    <row r="18" spans="1:14" s="46" customFormat="1" ht="61.5" customHeight="1">
      <c r="A18" s="146"/>
      <c r="B18" s="148"/>
      <c r="C18" s="148"/>
      <c r="D18" s="44" t="s">
        <v>91</v>
      </c>
      <c r="E18" s="44" t="s">
        <v>92</v>
      </c>
      <c r="F18" s="44" t="s">
        <v>25</v>
      </c>
      <c r="G18" s="44" t="s">
        <v>26</v>
      </c>
      <c r="H18" s="90" t="s">
        <v>27</v>
      </c>
      <c r="I18" s="90" t="s">
        <v>28</v>
      </c>
      <c r="J18" s="90" t="s">
        <v>93</v>
      </c>
      <c r="K18" s="45"/>
      <c r="L18" s="45"/>
      <c r="M18" s="45"/>
      <c r="N18" s="45"/>
    </row>
    <row r="19" spans="1:14" s="48" customFormat="1" ht="15" customHeight="1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91">
        <v>8</v>
      </c>
      <c r="I19" s="91">
        <v>9</v>
      </c>
      <c r="J19" s="91">
        <v>10</v>
      </c>
      <c r="L19" s="49"/>
      <c r="N19" s="50"/>
    </row>
    <row r="20" spans="1:14" s="46" customFormat="1" ht="13.5" customHeight="1">
      <c r="A20" s="152" t="s">
        <v>94</v>
      </c>
      <c r="B20" s="152"/>
      <c r="C20" s="152"/>
      <c r="D20" s="152"/>
      <c r="E20" s="152"/>
      <c r="F20" s="152"/>
      <c r="G20" s="152"/>
      <c r="H20" s="152"/>
      <c r="I20" s="153"/>
      <c r="J20" s="153"/>
      <c r="K20" s="51"/>
      <c r="L20" s="52"/>
      <c r="N20" s="45"/>
    </row>
    <row r="21" spans="1:12" s="46" customFormat="1" ht="213" customHeight="1">
      <c r="A21" s="47" t="s">
        <v>13</v>
      </c>
      <c r="B21" s="47" t="s">
        <v>95</v>
      </c>
      <c r="C21" s="47" t="s">
        <v>96</v>
      </c>
      <c r="D21" s="53">
        <v>21.6</v>
      </c>
      <c r="E21" s="53">
        <v>22</v>
      </c>
      <c r="F21" s="53">
        <v>23</v>
      </c>
      <c r="G21" s="53">
        <v>23.2</v>
      </c>
      <c r="H21" s="92">
        <v>23.3</v>
      </c>
      <c r="I21" s="92">
        <v>23.4</v>
      </c>
      <c r="J21" s="92">
        <v>23.5</v>
      </c>
      <c r="K21" s="54"/>
      <c r="L21" s="54"/>
    </row>
    <row r="22" spans="1:12" s="46" customFormat="1" ht="215.25" customHeight="1">
      <c r="A22" s="44" t="s">
        <v>14</v>
      </c>
      <c r="B22" s="44" t="s">
        <v>97</v>
      </c>
      <c r="C22" s="44" t="s">
        <v>96</v>
      </c>
      <c r="D22" s="55">
        <v>31.2</v>
      </c>
      <c r="E22" s="55">
        <v>31.3</v>
      </c>
      <c r="F22" s="55">
        <v>31.3</v>
      </c>
      <c r="G22" s="55">
        <v>31.7</v>
      </c>
      <c r="H22" s="90">
        <v>31.8</v>
      </c>
      <c r="I22" s="90">
        <v>31.9</v>
      </c>
      <c r="J22" s="90">
        <v>32</v>
      </c>
      <c r="K22" s="54"/>
      <c r="L22" s="54"/>
    </row>
    <row r="23" spans="1:12" s="58" customFormat="1" ht="147" customHeight="1">
      <c r="A23" s="44" t="s">
        <v>15</v>
      </c>
      <c r="B23" s="56" t="s">
        <v>98</v>
      </c>
      <c r="C23" s="44" t="s">
        <v>99</v>
      </c>
      <c r="D23" s="44">
        <v>40.7</v>
      </c>
      <c r="E23" s="44">
        <v>40.7</v>
      </c>
      <c r="F23" s="44">
        <v>41.8</v>
      </c>
      <c r="G23" s="44">
        <v>42.3</v>
      </c>
      <c r="H23" s="90">
        <v>42.4</v>
      </c>
      <c r="I23" s="90">
        <v>42.5</v>
      </c>
      <c r="J23" s="90">
        <v>42.6</v>
      </c>
      <c r="K23" s="57"/>
      <c r="L23" s="57"/>
    </row>
    <row r="24" spans="1:12" s="46" customFormat="1" ht="209.25" customHeight="1">
      <c r="A24" s="44" t="s">
        <v>17</v>
      </c>
      <c r="B24" s="44" t="s">
        <v>100</v>
      </c>
      <c r="C24" s="44" t="s">
        <v>99</v>
      </c>
      <c r="D24" s="55">
        <v>30</v>
      </c>
      <c r="E24" s="55">
        <v>13</v>
      </c>
      <c r="F24" s="55">
        <v>14</v>
      </c>
      <c r="G24" s="55">
        <v>15</v>
      </c>
      <c r="H24" s="90">
        <v>16</v>
      </c>
      <c r="I24" s="90">
        <v>17</v>
      </c>
      <c r="J24" s="90">
        <v>18</v>
      </c>
      <c r="K24" s="54"/>
      <c r="L24" s="54"/>
    </row>
    <row r="25" spans="1:12" s="46" customFormat="1" ht="94.5" customHeight="1">
      <c r="A25" s="44" t="s">
        <v>18</v>
      </c>
      <c r="B25" s="44" t="s">
        <v>101</v>
      </c>
      <c r="C25" s="44" t="s">
        <v>99</v>
      </c>
      <c r="D25" s="55">
        <v>1112</v>
      </c>
      <c r="E25" s="55">
        <v>1215</v>
      </c>
      <c r="F25" s="55">
        <v>1276</v>
      </c>
      <c r="G25" s="55">
        <v>1337</v>
      </c>
      <c r="H25" s="90">
        <v>1397</v>
      </c>
      <c r="I25" s="90">
        <v>1450</v>
      </c>
      <c r="J25" s="90">
        <v>1505</v>
      </c>
      <c r="K25" s="59"/>
      <c r="L25" s="59"/>
    </row>
    <row r="26" spans="7:10" ht="15" customHeight="1">
      <c r="G26" s="60"/>
      <c r="H26" s="93"/>
      <c r="I26" s="93"/>
      <c r="J26" s="93"/>
    </row>
    <row r="27" spans="1:10" ht="15" customHeight="1">
      <c r="A27" s="141" t="s">
        <v>105</v>
      </c>
      <c r="B27" s="142"/>
      <c r="C27" s="142"/>
      <c r="D27" s="142"/>
      <c r="E27" s="142"/>
      <c r="F27" s="142"/>
      <c r="G27" s="142"/>
      <c r="H27" s="142"/>
      <c r="I27" s="94"/>
      <c r="J27" s="94"/>
    </row>
    <row r="28" spans="1:10" ht="15" customHeight="1">
      <c r="A28" s="141" t="s">
        <v>102</v>
      </c>
      <c r="B28" s="142"/>
      <c r="C28" s="142"/>
      <c r="D28" s="142"/>
      <c r="E28" s="142"/>
      <c r="F28" s="142"/>
      <c r="G28" s="142"/>
      <c r="H28" s="142"/>
      <c r="I28" s="94"/>
      <c r="J28" s="94"/>
    </row>
    <row r="29" spans="1:10" ht="15" customHeight="1">
      <c r="A29" s="141" t="s">
        <v>103</v>
      </c>
      <c r="B29" s="142"/>
      <c r="C29" s="142"/>
      <c r="D29" s="142"/>
      <c r="E29" s="142"/>
      <c r="F29" s="142"/>
      <c r="G29" s="142"/>
      <c r="H29" s="142"/>
      <c r="I29" s="143" t="s">
        <v>106</v>
      </c>
      <c r="J29" s="143"/>
    </row>
    <row r="31" spans="4:10" ht="16.5" customHeight="1">
      <c r="D31" s="60"/>
      <c r="E31" s="60"/>
      <c r="F31" s="60"/>
      <c r="G31" s="60"/>
      <c r="H31" s="93"/>
      <c r="I31" s="93"/>
      <c r="J31" s="93"/>
    </row>
  </sheetData>
  <sheetProtection/>
  <mergeCells count="19">
    <mergeCell ref="D17:J17"/>
    <mergeCell ref="A20:J20"/>
    <mergeCell ref="A27:H27"/>
    <mergeCell ref="H7:J11"/>
    <mergeCell ref="H12:J12"/>
    <mergeCell ref="A13:J13"/>
    <mergeCell ref="B14:J14"/>
    <mergeCell ref="A15:J15"/>
    <mergeCell ref="A16:H16"/>
    <mergeCell ref="A28:H28"/>
    <mergeCell ref="A29:H29"/>
    <mergeCell ref="I29:J29"/>
    <mergeCell ref="H1:J1"/>
    <mergeCell ref="H2:J2"/>
    <mergeCell ref="H3:J3"/>
    <mergeCell ref="H4:J4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3" customWidth="1"/>
    <col min="2" max="2" width="21.875" style="3" customWidth="1"/>
    <col min="3" max="3" width="14.375" style="3" customWidth="1"/>
    <col min="4" max="5" width="13.875" style="3" customWidth="1"/>
    <col min="6" max="6" width="28.375" style="3" customWidth="1"/>
    <col min="7" max="7" width="24.00390625" style="3" customWidth="1"/>
    <col min="8" max="8" width="28.875" style="86" customWidth="1"/>
    <col min="9" max="9" width="4.375" style="3" customWidth="1"/>
    <col min="10" max="10" width="9.125" style="3" customWidth="1"/>
    <col min="11" max="11" width="34.875" style="3" customWidth="1"/>
    <col min="12" max="16384" width="9.125" style="3" customWidth="1"/>
  </cols>
  <sheetData>
    <row r="1" spans="7:8" ht="15.75">
      <c r="G1" s="165" t="s">
        <v>36</v>
      </c>
      <c r="H1" s="165"/>
    </row>
    <row r="2" spans="7:8" ht="15.75">
      <c r="G2" s="165" t="s">
        <v>77</v>
      </c>
      <c r="H2" s="165"/>
    </row>
    <row r="3" spans="7:8" ht="15.75">
      <c r="G3" s="166" t="s">
        <v>75</v>
      </c>
      <c r="H3" s="166"/>
    </row>
    <row r="4" spans="7:8" ht="15.75">
      <c r="G4" s="166" t="s">
        <v>137</v>
      </c>
      <c r="H4" s="166"/>
    </row>
    <row r="6" spans="1:9" ht="18.75" customHeight="1">
      <c r="A6" s="20"/>
      <c r="B6" s="20"/>
      <c r="C6" s="20"/>
      <c r="D6" s="20"/>
      <c r="E6" s="20"/>
      <c r="F6" s="20"/>
      <c r="G6" s="168" t="s">
        <v>107</v>
      </c>
      <c r="H6" s="168"/>
      <c r="I6" s="21"/>
    </row>
    <row r="7" spans="1:9" ht="13.5" customHeight="1">
      <c r="A7" s="20"/>
      <c r="B7" s="20"/>
      <c r="C7" s="20"/>
      <c r="D7" s="20"/>
      <c r="E7" s="20"/>
      <c r="F7" s="20"/>
      <c r="G7" s="167" t="s">
        <v>85</v>
      </c>
      <c r="H7" s="167"/>
      <c r="I7" s="67"/>
    </row>
    <row r="8" spans="1:9" ht="15" customHeight="1">
      <c r="A8" s="20"/>
      <c r="B8" s="20"/>
      <c r="C8" s="20"/>
      <c r="D8" s="20"/>
      <c r="E8" s="20"/>
      <c r="F8" s="61"/>
      <c r="G8" s="167"/>
      <c r="H8" s="167"/>
      <c r="I8" s="67"/>
    </row>
    <row r="9" spans="1:9" ht="15" customHeight="1">
      <c r="A9" s="20"/>
      <c r="B9" s="20"/>
      <c r="C9" s="20"/>
      <c r="D9" s="20"/>
      <c r="E9" s="20"/>
      <c r="F9" s="20"/>
      <c r="G9" s="167"/>
      <c r="H9" s="167"/>
      <c r="I9" s="67"/>
    </row>
    <row r="10" spans="1:9" ht="27.75" customHeight="1">
      <c r="A10" s="20"/>
      <c r="B10" s="20"/>
      <c r="C10" s="20"/>
      <c r="D10" s="20"/>
      <c r="E10" s="20"/>
      <c r="F10" s="20"/>
      <c r="G10" s="167"/>
      <c r="H10" s="167"/>
      <c r="I10" s="67"/>
    </row>
    <row r="11" spans="1:9" ht="11.25" customHeight="1">
      <c r="A11" s="20"/>
      <c r="B11" s="20"/>
      <c r="C11" s="20"/>
      <c r="D11" s="20"/>
      <c r="E11" s="20"/>
      <c r="F11" s="20"/>
      <c r="G11" s="20"/>
      <c r="H11" s="76"/>
      <c r="I11" s="20"/>
    </row>
    <row r="12" spans="1:10" s="69" customFormat="1" ht="39.75" customHeight="1">
      <c r="A12" s="169" t="s">
        <v>108</v>
      </c>
      <c r="B12" s="169"/>
      <c r="C12" s="169"/>
      <c r="D12" s="169"/>
      <c r="E12" s="169"/>
      <c r="F12" s="169"/>
      <c r="G12" s="169"/>
      <c r="H12" s="169"/>
      <c r="I12" s="65"/>
      <c r="J12" s="68"/>
    </row>
    <row r="13" spans="1:10" s="69" customFormat="1" ht="15.75" customHeight="1">
      <c r="A13" s="70"/>
      <c r="B13" s="71"/>
      <c r="C13" s="71"/>
      <c r="D13" s="71"/>
      <c r="E13" s="71"/>
      <c r="F13" s="71"/>
      <c r="G13" s="71"/>
      <c r="H13" s="77"/>
      <c r="I13" s="68"/>
      <c r="J13" s="68"/>
    </row>
    <row r="14" spans="1:8" s="45" customFormat="1" ht="15">
      <c r="A14" s="160" t="s">
        <v>9</v>
      </c>
      <c r="B14" s="160" t="s">
        <v>109</v>
      </c>
      <c r="C14" s="160" t="s">
        <v>8</v>
      </c>
      <c r="D14" s="160" t="s">
        <v>10</v>
      </c>
      <c r="E14" s="160"/>
      <c r="F14" s="160" t="s">
        <v>110</v>
      </c>
      <c r="G14" s="160" t="s">
        <v>111</v>
      </c>
      <c r="H14" s="170" t="s">
        <v>112</v>
      </c>
    </row>
    <row r="15" spans="1:8" s="45" customFormat="1" ht="80.25" customHeight="1">
      <c r="A15" s="160"/>
      <c r="B15" s="160"/>
      <c r="C15" s="160"/>
      <c r="D15" s="8" t="s">
        <v>113</v>
      </c>
      <c r="E15" s="8" t="s">
        <v>114</v>
      </c>
      <c r="F15" s="160"/>
      <c r="G15" s="160"/>
      <c r="H15" s="170"/>
    </row>
    <row r="16" spans="1:8" s="50" customFormat="1" ht="17.2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78">
        <v>8</v>
      </c>
    </row>
    <row r="17" spans="1:8" s="45" customFormat="1" ht="33" customHeight="1">
      <c r="A17" s="160" t="s">
        <v>115</v>
      </c>
      <c r="B17" s="161"/>
      <c r="C17" s="161"/>
      <c r="D17" s="161"/>
      <c r="E17" s="161"/>
      <c r="F17" s="161"/>
      <c r="G17" s="161"/>
      <c r="H17" s="161"/>
    </row>
    <row r="18" spans="1:8" s="45" customFormat="1" ht="231" customHeight="1">
      <c r="A18" s="9" t="s">
        <v>13</v>
      </c>
      <c r="B18" s="9" t="s">
        <v>116</v>
      </c>
      <c r="C18" s="9" t="s">
        <v>29</v>
      </c>
      <c r="D18" s="66">
        <v>2015</v>
      </c>
      <c r="E18" s="66">
        <v>2019</v>
      </c>
      <c r="F18" s="55" t="s">
        <v>117</v>
      </c>
      <c r="G18" s="9" t="s">
        <v>118</v>
      </c>
      <c r="H18" s="79" t="s">
        <v>119</v>
      </c>
    </row>
    <row r="19" spans="1:8" s="45" customFormat="1" ht="156" customHeight="1">
      <c r="A19" s="9" t="s">
        <v>14</v>
      </c>
      <c r="B19" s="9" t="s">
        <v>120</v>
      </c>
      <c r="C19" s="9" t="s">
        <v>30</v>
      </c>
      <c r="D19" s="66">
        <v>2015</v>
      </c>
      <c r="E19" s="66">
        <v>2019</v>
      </c>
      <c r="F19" s="9" t="s">
        <v>121</v>
      </c>
      <c r="G19" s="9" t="s">
        <v>122</v>
      </c>
      <c r="H19" s="162" t="s">
        <v>119</v>
      </c>
    </row>
    <row r="20" spans="1:8" s="45" customFormat="1" ht="210" customHeight="1">
      <c r="A20" s="9" t="s">
        <v>15</v>
      </c>
      <c r="B20" s="9" t="s">
        <v>123</v>
      </c>
      <c r="C20" s="9" t="s">
        <v>29</v>
      </c>
      <c r="D20" s="9">
        <v>2015</v>
      </c>
      <c r="E20" s="9">
        <v>2019</v>
      </c>
      <c r="F20" s="9" t="s">
        <v>124</v>
      </c>
      <c r="G20" s="9" t="s">
        <v>125</v>
      </c>
      <c r="H20" s="162"/>
    </row>
    <row r="21" spans="1:8" s="45" customFormat="1" ht="168.75" customHeight="1">
      <c r="A21" s="9" t="s">
        <v>17</v>
      </c>
      <c r="B21" s="9" t="s">
        <v>31</v>
      </c>
      <c r="C21" s="9" t="s">
        <v>29</v>
      </c>
      <c r="D21" s="66">
        <v>2015</v>
      </c>
      <c r="E21" s="66">
        <v>2019</v>
      </c>
      <c r="F21" s="9" t="s">
        <v>126</v>
      </c>
      <c r="G21" s="9" t="s">
        <v>127</v>
      </c>
      <c r="H21" s="80" t="s">
        <v>128</v>
      </c>
    </row>
    <row r="22" spans="1:8" s="45" customFormat="1" ht="274.5" customHeight="1">
      <c r="A22" s="9" t="s">
        <v>18</v>
      </c>
      <c r="B22" s="9" t="s">
        <v>129</v>
      </c>
      <c r="C22" s="9" t="s">
        <v>29</v>
      </c>
      <c r="D22" s="66">
        <v>2015</v>
      </c>
      <c r="E22" s="66">
        <v>2019</v>
      </c>
      <c r="F22" s="9" t="s">
        <v>32</v>
      </c>
      <c r="G22" s="9" t="s">
        <v>130</v>
      </c>
      <c r="H22" s="81" t="s">
        <v>131</v>
      </c>
    </row>
    <row r="23" spans="1:8" s="45" customFormat="1" ht="318.75" customHeight="1">
      <c r="A23" s="9" t="s">
        <v>33</v>
      </c>
      <c r="B23" s="9" t="s">
        <v>22</v>
      </c>
      <c r="C23" s="9" t="s">
        <v>29</v>
      </c>
      <c r="D23" s="9">
        <v>2015</v>
      </c>
      <c r="E23" s="9">
        <v>2019</v>
      </c>
      <c r="F23" s="9" t="s">
        <v>132</v>
      </c>
      <c r="G23" s="9" t="s">
        <v>127</v>
      </c>
      <c r="H23" s="79" t="s">
        <v>133</v>
      </c>
    </row>
    <row r="24" spans="1:8" s="45" customFormat="1" ht="18" customHeight="1">
      <c r="A24" s="72"/>
      <c r="H24" s="82"/>
    </row>
    <row r="25" spans="1:8" s="45" customFormat="1" ht="13.5" customHeight="1">
      <c r="A25" s="73"/>
      <c r="B25" s="163" t="s">
        <v>134</v>
      </c>
      <c r="C25" s="163"/>
      <c r="D25" s="163"/>
      <c r="E25" s="163"/>
      <c r="F25" s="163"/>
      <c r="G25" s="74"/>
      <c r="H25" s="83"/>
    </row>
    <row r="26" spans="1:8" s="45" customFormat="1" ht="17.25" customHeight="1">
      <c r="A26" s="73"/>
      <c r="B26" s="164" t="s">
        <v>103</v>
      </c>
      <c r="C26" s="164"/>
      <c r="D26" s="164"/>
      <c r="E26" s="164"/>
      <c r="F26" s="164"/>
      <c r="G26" s="22"/>
      <c r="H26" s="84" t="s">
        <v>135</v>
      </c>
    </row>
    <row r="27" spans="1:8" s="45" customFormat="1" ht="22.5" customHeight="1">
      <c r="A27" s="73"/>
      <c r="B27" s="73"/>
      <c r="C27" s="73"/>
      <c r="D27" s="73"/>
      <c r="E27" s="73"/>
      <c r="F27" s="75"/>
      <c r="G27" s="75"/>
      <c r="H27" s="85"/>
    </row>
    <row r="28" spans="2:10" ht="16.5" customHeight="1">
      <c r="B28" s="4"/>
      <c r="C28" s="4"/>
      <c r="D28" s="4"/>
      <c r="E28" s="4"/>
      <c r="F28" s="4"/>
      <c r="G28" s="4"/>
      <c r="I28" s="4"/>
      <c r="J28" s="4"/>
    </row>
  </sheetData>
  <sheetProtection/>
  <mergeCells count="18">
    <mergeCell ref="A12:H12"/>
    <mergeCell ref="A14:A15"/>
    <mergeCell ref="B14:B15"/>
    <mergeCell ref="C14:C15"/>
    <mergeCell ref="D14:E14"/>
    <mergeCell ref="F14:F15"/>
    <mergeCell ref="G14:G15"/>
    <mergeCell ref="H14:H15"/>
    <mergeCell ref="A17:H17"/>
    <mergeCell ref="H19:H20"/>
    <mergeCell ref="B25:F25"/>
    <mergeCell ref="B26:F26"/>
    <mergeCell ref="G1:H1"/>
    <mergeCell ref="G2:H2"/>
    <mergeCell ref="G3:H3"/>
    <mergeCell ref="G4:H4"/>
    <mergeCell ref="G7:H10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Осипова Е.В.</cp:lastModifiedBy>
  <cp:lastPrinted>2017-06-01T00:42:07Z</cp:lastPrinted>
  <dcterms:created xsi:type="dcterms:W3CDTF">2011-03-10T11:24:53Z</dcterms:created>
  <dcterms:modified xsi:type="dcterms:W3CDTF">2017-06-08T00:32:34Z</dcterms:modified>
  <cp:category/>
  <cp:version/>
  <cp:contentType/>
  <cp:contentStatus/>
</cp:coreProperties>
</file>