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<sst xmlns="http://schemas.openxmlformats.org/spreadsheetml/2006/main" count="194" uniqueCount="87">
  <si>
    <t xml:space="preserve">Извещение о проведении открытого конкурса по отбору управляющей </t>
  </si>
  <si>
    <t xml:space="preserve">организации для управления многоквартирными домами, расположенными </t>
  </si>
  <si>
    <t>на территории Дальнегорского городского округа</t>
  </si>
  <si>
    <t xml:space="preserve">                  Администрация Дальнегорского городского округа в целях реализации статьи 163 Жилищного кодекса РФ            от 22.12.2004г. №188-ФЗ, статьи 18 Федерального закона от 29.12.2004 № 189-ФЗ "О введении Жилищного кодекса Российской Федерации", постановления Правительства РФ от 06.02.2006г. "О порядке проведения органом местного самоуправления открытого конкурса по отбору управляющей организации для управления многоквартирным домом" приглашает принять участие в открытом конкурсе на право заключения договоров на управление многоквартирными домами на территории  Дальнегорского городского округа</t>
  </si>
  <si>
    <r>
      <t xml:space="preserve">  </t>
    </r>
    <r>
      <rPr>
        <b/>
        <sz val="11"/>
        <rFont val="Times New Roman"/>
        <family val="1"/>
      </rPr>
      <t xml:space="preserve">Организатор конкурса: </t>
    </r>
    <r>
      <rPr>
        <sz val="11"/>
        <rFont val="Times New Roman"/>
        <family val="1"/>
      </rPr>
      <t>Администрация Дальнегорского городского округа. Место нахождения и почтовый адрес</t>
    </r>
  </si>
  <si>
    <t>адрес: 692446, Приморский край, г.Дальнегорск, Проспект 50 лет Октября, 125, адрес электронной почты:</t>
  </si>
  <si>
    <t>dalnegorsk@mo.primorsky.ru, телефон (42373) 3-23-14, факс (42373) 3-24-30</t>
  </si>
  <si>
    <r>
      <t>Официальный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сайт Дальнегорского городского округа </t>
    </r>
    <r>
      <rPr>
        <sz val="12"/>
        <rFont val="Times New Roman"/>
        <family val="1"/>
      </rPr>
      <t>: www.dalnegorsk-mo.ru</t>
    </r>
  </si>
  <si>
    <t xml:space="preserve">         Объекты конкурса:</t>
  </si>
  <si>
    <t>№№ п/п</t>
  </si>
  <si>
    <t>Адрес объекта (жилфонд)</t>
  </si>
  <si>
    <t>площадь, кв.м.</t>
  </si>
  <si>
    <t>кол-во  квартир</t>
  </si>
  <si>
    <t>Год ввода</t>
  </si>
  <si>
    <t>срок эксплуатации</t>
  </si>
  <si>
    <t>Размер платы за сод.и рем жил.пом. руб/м2</t>
  </si>
  <si>
    <t>Вид благоустройства (*)</t>
  </si>
  <si>
    <t>материал стен</t>
  </si>
  <si>
    <t>сумма лота, руб.</t>
  </si>
  <si>
    <t>общая дома</t>
  </si>
  <si>
    <t>жилая, нежилая</t>
  </si>
  <si>
    <t>Внесение изменений в</t>
  </si>
  <si>
    <t>ЛОТ №6  (с. Тайга)</t>
  </si>
  <si>
    <t>Первомайская,10</t>
  </si>
  <si>
    <t>1</t>
  </si>
  <si>
    <t>крупно-пан</t>
  </si>
  <si>
    <t>Первомайская,12</t>
  </si>
  <si>
    <t>Первомайская,13</t>
  </si>
  <si>
    <t>Первомайская,19</t>
  </si>
  <si>
    <t>Первомайская,19а</t>
  </si>
  <si>
    <t>Первомайская,14</t>
  </si>
  <si>
    <t>Первомайская,16</t>
  </si>
  <si>
    <t>Ключевая,3</t>
  </si>
  <si>
    <t>4</t>
  </si>
  <si>
    <t>брус</t>
  </si>
  <si>
    <t>Ключевая,4</t>
  </si>
  <si>
    <t>Ключевая,6</t>
  </si>
  <si>
    <t>Новая,5</t>
  </si>
  <si>
    <t>3</t>
  </si>
  <si>
    <t>кирпич</t>
  </si>
  <si>
    <t>Новая,6</t>
  </si>
  <si>
    <t>Новая,7</t>
  </si>
  <si>
    <t>Новая,9</t>
  </si>
  <si>
    <t>Новая,10</t>
  </si>
  <si>
    <t>Новая,12</t>
  </si>
  <si>
    <t>Новая,13</t>
  </si>
  <si>
    <t>Новая,17</t>
  </si>
  <si>
    <t>ИТОГО</t>
  </si>
  <si>
    <t>ЛОТ №7  (с.Рудная Пристань)</t>
  </si>
  <si>
    <t>Меркулова,2</t>
  </si>
  <si>
    <t>шлакоблоч</t>
  </si>
  <si>
    <t>Меркулова,15</t>
  </si>
  <si>
    <t>Озерная,13</t>
  </si>
  <si>
    <t>Гр.Милая,7</t>
  </si>
  <si>
    <t>каркасно-засыпной</t>
  </si>
  <si>
    <t>Гр.Милая,15</t>
  </si>
  <si>
    <t>Школьная,2</t>
  </si>
  <si>
    <t>Советская,1</t>
  </si>
  <si>
    <t>Советская,2</t>
  </si>
  <si>
    <t>Советская,3</t>
  </si>
  <si>
    <t>Советская,4</t>
  </si>
  <si>
    <t>Советская,5</t>
  </si>
  <si>
    <t>Советская,6</t>
  </si>
  <si>
    <t>Советская,7</t>
  </si>
  <si>
    <t>Советская,8</t>
  </si>
  <si>
    <t>Советская,9</t>
  </si>
  <si>
    <t>Советская,10</t>
  </si>
  <si>
    <t>Советская,11</t>
  </si>
  <si>
    <t>Советская,12</t>
  </si>
  <si>
    <t>Советская,13</t>
  </si>
  <si>
    <t>Гр.Милая,32</t>
  </si>
  <si>
    <t>Школьная,1</t>
  </si>
  <si>
    <t>Школьная,3</t>
  </si>
  <si>
    <t>Школьная,4</t>
  </si>
  <si>
    <t>Школьная,6</t>
  </si>
  <si>
    <t>Школьная,14</t>
  </si>
  <si>
    <t>Арсеньева,5</t>
  </si>
  <si>
    <t>Портовая,6</t>
  </si>
  <si>
    <t xml:space="preserve">(*)  Виды благоустройства: </t>
  </si>
  <si>
    <t>1 - дома, имеющие все виды благоустройства, кроме лифтов и мусоропроводов</t>
  </si>
  <si>
    <t xml:space="preserve">    </t>
  </si>
  <si>
    <t xml:space="preserve">2 - то же, без горячего водоснабжения </t>
  </si>
  <si>
    <t>3 - то же, без горячего и холодного водоснабжения</t>
  </si>
  <si>
    <t>4 - не благоустроенные</t>
  </si>
  <si>
    <t>Размер обеспечения заявки на участие в конкурсе по объектам составляет:</t>
  </si>
  <si>
    <t xml:space="preserve">          ЛОТ № 6</t>
  </si>
  <si>
    <t>И.о. первого заместителя главы  администрации ДГО                                                                  Р.Р.Козырева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</si>
</sst>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Courier"/>
      <family val="1"/>
    </font>
    <font>
      <sz val="11"/>
      <name val="Courier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8" fillId="0" borderId="0" xfId="0" applyFont="1" applyFill="1" applyAlignment="1">
      <alignment vertical="center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10" fillId="0" borderId="10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left"/>
      <protection/>
    </xf>
    <xf numFmtId="0" fontId="10" fillId="0" borderId="10" xfId="0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4" fillId="0" borderId="11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7" fillId="0" borderId="0" xfId="42" applyFill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%20&#1087;&#1091;&#1073;&#1083;&#1080;&#1082;&#1072;&#1094;&#1080;&#1080;\&#1048;&#1079;&#1074;&#1077;&#1097;&#1077;&#1085;&#1080;&#1077;%20&#1086;&#1090;&#1082;&#1086;&#1088;&#108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87">
          <cell r="C187">
            <v>137</v>
          </cell>
          <cell r="D187">
            <v>80.4</v>
          </cell>
          <cell r="E187">
            <v>2</v>
          </cell>
          <cell r="F187">
            <v>1990</v>
          </cell>
          <cell r="G187">
            <v>22</v>
          </cell>
          <cell r="H187">
            <v>22.53</v>
          </cell>
          <cell r="I187" t="str">
            <v>3</v>
          </cell>
          <cell r="J187" t="str">
            <v>кирпич</v>
          </cell>
          <cell r="K187">
            <v>1811.4120000000003</v>
          </cell>
        </row>
        <row r="188">
          <cell r="C188">
            <v>138</v>
          </cell>
          <cell r="D188">
            <v>79.8</v>
          </cell>
          <cell r="E188">
            <v>2</v>
          </cell>
          <cell r="F188">
            <v>1990</v>
          </cell>
        </row>
        <row r="189">
          <cell r="C189">
            <v>137.2</v>
          </cell>
          <cell r="D189">
            <v>78.5</v>
          </cell>
          <cell r="E189">
            <v>2</v>
          </cell>
          <cell r="F189">
            <v>1990</v>
          </cell>
        </row>
        <row r="190">
          <cell r="C190">
            <v>135.7</v>
          </cell>
          <cell r="D190">
            <v>80.7</v>
          </cell>
          <cell r="E190">
            <v>2</v>
          </cell>
          <cell r="F190">
            <v>1990</v>
          </cell>
        </row>
        <row r="191">
          <cell r="C191">
            <v>141.6</v>
          </cell>
          <cell r="D191">
            <v>82.6</v>
          </cell>
          <cell r="E191">
            <v>2</v>
          </cell>
          <cell r="F191">
            <v>1990</v>
          </cell>
        </row>
        <row r="192">
          <cell r="C192">
            <v>139.7</v>
          </cell>
          <cell r="D192">
            <v>80</v>
          </cell>
          <cell r="E192">
            <v>2</v>
          </cell>
          <cell r="F192">
            <v>1990</v>
          </cell>
        </row>
        <row r="193">
          <cell r="C193">
            <v>139.1</v>
          </cell>
          <cell r="D193">
            <v>84.1</v>
          </cell>
          <cell r="E193">
            <v>2</v>
          </cell>
          <cell r="F193">
            <v>1990</v>
          </cell>
        </row>
        <row r="194">
          <cell r="C194">
            <v>271.7</v>
          </cell>
          <cell r="D194">
            <v>198</v>
          </cell>
          <cell r="E194">
            <v>2</v>
          </cell>
          <cell r="F194">
            <v>1993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lnegorsk@mo.primorsky.ru,%20&#1090;&#1077;&#1083;&#1077;&#1092;&#1086;&#1085;%20(42373)%203-23-14,%20&#1092;&#1072;&#1082;&#1089;%20(42373)%203-24-30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zoomScalePageLayoutView="0" workbookViewId="0" topLeftCell="A10">
      <selection activeCell="O18" sqref="O18"/>
    </sheetView>
  </sheetViews>
  <sheetFormatPr defaultColWidth="9.140625" defaultRowHeight="15"/>
  <cols>
    <col min="2" max="2" width="16.28125" style="0" customWidth="1"/>
    <col min="3" max="3" width="13.00390625" style="0" customWidth="1"/>
    <col min="4" max="4" width="12.8515625" style="0" customWidth="1"/>
    <col min="5" max="5" width="11.28125" style="0" customWidth="1"/>
    <col min="6" max="6" width="11.421875" style="0" customWidth="1"/>
    <col min="7" max="7" width="12.140625" style="0" customWidth="1"/>
    <col min="11" max="11" width="13.28125" style="0" customWidth="1"/>
  </cols>
  <sheetData>
    <row r="2" spans="2:10" ht="15">
      <c r="B2" s="41" t="s">
        <v>21</v>
      </c>
      <c r="C2" s="41"/>
      <c r="D2" s="41"/>
      <c r="E2" s="41"/>
      <c r="F2" s="41"/>
      <c r="G2" s="41"/>
      <c r="H2" s="41"/>
      <c r="I2" s="41"/>
      <c r="J2" s="41"/>
    </row>
    <row r="3" spans="1:11" s="1" customFormat="1" ht="15.75" customHeigh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1" s="1" customFormat="1" ht="15.75" customHeight="1">
      <c r="A4" s="42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1" customFormat="1" ht="15.75" customHeight="1">
      <c r="A5" s="42" t="s">
        <v>2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s="1" customFormat="1" ht="93.75" customHeight="1">
      <c r="A6" s="43" t="s">
        <v>3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1" s="1" customFormat="1" ht="15.75" customHeight="1">
      <c r="A7" s="44" t="s">
        <v>4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 s="1" customFormat="1" ht="15.75" customHeight="1">
      <c r="A8" s="45" t="s">
        <v>5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spans="1:11" s="2" customFormat="1" ht="24" customHeight="1">
      <c r="A9" s="21" t="s">
        <v>6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11" s="2" customFormat="1" ht="33" customHeight="1">
      <c r="A10" s="3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0" s="1" customFormat="1" ht="15.75" customHeight="1">
      <c r="A11" s="23" t="s">
        <v>8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s="1" customFormat="1" ht="3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</row>
    <row r="13" spans="1:11" s="1" customFormat="1" ht="15.75" customHeight="1">
      <c r="A13" s="25" t="s">
        <v>9</v>
      </c>
      <c r="B13" s="25" t="s">
        <v>10</v>
      </c>
      <c r="C13" s="28" t="s">
        <v>11</v>
      </c>
      <c r="D13" s="29"/>
      <c r="E13" s="25" t="s">
        <v>12</v>
      </c>
      <c r="F13" s="25" t="s">
        <v>13</v>
      </c>
      <c r="G13" s="32" t="s">
        <v>14</v>
      </c>
      <c r="H13" s="32" t="s">
        <v>15</v>
      </c>
      <c r="I13" s="32" t="s">
        <v>16</v>
      </c>
      <c r="J13" s="35" t="s">
        <v>17</v>
      </c>
      <c r="K13" s="38" t="s">
        <v>18</v>
      </c>
    </row>
    <row r="14" spans="1:11" s="1" customFormat="1" ht="15.75" customHeight="1">
      <c r="A14" s="26"/>
      <c r="B14" s="26"/>
      <c r="C14" s="25" t="s">
        <v>19</v>
      </c>
      <c r="D14" s="25" t="s">
        <v>20</v>
      </c>
      <c r="E14" s="30"/>
      <c r="F14" s="26"/>
      <c r="G14" s="33"/>
      <c r="H14" s="33"/>
      <c r="I14" s="33"/>
      <c r="J14" s="36"/>
      <c r="K14" s="39"/>
    </row>
    <row r="15" spans="1:11" s="1" customFormat="1" ht="15.75" customHeight="1">
      <c r="A15" s="27"/>
      <c r="B15" s="27"/>
      <c r="C15" s="27"/>
      <c r="D15" s="31"/>
      <c r="E15" s="31"/>
      <c r="F15" s="27"/>
      <c r="G15" s="34"/>
      <c r="H15" s="34"/>
      <c r="I15" s="34"/>
      <c r="J15" s="37"/>
      <c r="K15" s="40"/>
    </row>
    <row r="16" spans="1:11" ht="16.5" thickBot="1">
      <c r="A16" s="18" t="s">
        <v>22</v>
      </c>
      <c r="B16" s="19"/>
      <c r="C16" s="19"/>
      <c r="D16" s="19"/>
      <c r="E16" s="19"/>
      <c r="F16" s="19"/>
      <c r="G16" s="19"/>
      <c r="H16" s="19"/>
      <c r="I16" s="19"/>
      <c r="J16" s="19"/>
      <c r="K16" s="20"/>
    </row>
    <row r="17" spans="1:11" ht="15">
      <c r="A17" s="46" t="s">
        <v>9</v>
      </c>
      <c r="B17" s="49" t="s">
        <v>10</v>
      </c>
      <c r="C17" s="50" t="s">
        <v>11</v>
      </c>
      <c r="D17" s="51"/>
      <c r="E17" s="49" t="s">
        <v>12</v>
      </c>
      <c r="F17" s="49" t="s">
        <v>13</v>
      </c>
      <c r="G17" s="52" t="s">
        <v>14</v>
      </c>
      <c r="H17" s="52" t="s">
        <v>15</v>
      </c>
      <c r="I17" s="52" t="s">
        <v>16</v>
      </c>
      <c r="J17" s="53" t="s">
        <v>17</v>
      </c>
      <c r="K17" s="54" t="s">
        <v>18</v>
      </c>
    </row>
    <row r="18" spans="1:11" ht="15">
      <c r="A18" s="47"/>
      <c r="B18" s="26"/>
      <c r="C18" s="25" t="s">
        <v>19</v>
      </c>
      <c r="D18" s="25" t="s">
        <v>20</v>
      </c>
      <c r="E18" s="30"/>
      <c r="F18" s="26"/>
      <c r="G18" s="33"/>
      <c r="H18" s="33"/>
      <c r="I18" s="33"/>
      <c r="J18" s="36"/>
      <c r="K18" s="55"/>
    </row>
    <row r="19" spans="1:11" ht="15">
      <c r="A19" s="48"/>
      <c r="B19" s="27"/>
      <c r="C19" s="27"/>
      <c r="D19" s="31"/>
      <c r="E19" s="31"/>
      <c r="F19" s="27"/>
      <c r="G19" s="34"/>
      <c r="H19" s="34"/>
      <c r="I19" s="34"/>
      <c r="J19" s="37"/>
      <c r="K19" s="56"/>
    </row>
    <row r="20" spans="1:11" ht="15">
      <c r="A20" s="5">
        <v>1</v>
      </c>
      <c r="B20" s="6" t="s">
        <v>23</v>
      </c>
      <c r="C20" s="6">
        <v>651.5</v>
      </c>
      <c r="D20" s="6">
        <v>382.7</v>
      </c>
      <c r="E20" s="6">
        <v>12</v>
      </c>
      <c r="F20" s="6">
        <v>1987</v>
      </c>
      <c r="G20" s="6">
        <f>2012-F20</f>
        <v>25</v>
      </c>
      <c r="H20" s="6">
        <v>28.95</v>
      </c>
      <c r="I20" s="6" t="s">
        <v>24</v>
      </c>
      <c r="J20" s="6" t="s">
        <v>25</v>
      </c>
      <c r="K20" s="13">
        <f>H20*D20</f>
        <v>11079.164999999999</v>
      </c>
    </row>
    <row r="21" spans="1:11" ht="15">
      <c r="A21" s="5">
        <v>2</v>
      </c>
      <c r="B21" s="6" t="s">
        <v>26</v>
      </c>
      <c r="C21" s="6">
        <v>639.7</v>
      </c>
      <c r="D21" s="6">
        <v>381.3</v>
      </c>
      <c r="E21" s="6">
        <v>12</v>
      </c>
      <c r="F21" s="6">
        <v>1985</v>
      </c>
      <c r="G21" s="6">
        <f aca="true" t="shared" si="0" ref="G21:G29">2012-F21</f>
        <v>27</v>
      </c>
      <c r="H21" s="6">
        <f>H20</f>
        <v>28.95</v>
      </c>
      <c r="I21" s="6" t="s">
        <v>24</v>
      </c>
      <c r="J21" s="6" t="s">
        <v>25</v>
      </c>
      <c r="K21" s="13">
        <f aca="true" t="shared" si="1" ref="K21:K37">H21*D21</f>
        <v>11038.635</v>
      </c>
    </row>
    <row r="22" spans="1:11" ht="15">
      <c r="A22" s="5">
        <v>3</v>
      </c>
      <c r="B22" s="6" t="s">
        <v>27</v>
      </c>
      <c r="C22" s="6">
        <v>870.2</v>
      </c>
      <c r="D22" s="6">
        <v>526.6</v>
      </c>
      <c r="E22" s="6">
        <v>18</v>
      </c>
      <c r="F22" s="6">
        <v>1992</v>
      </c>
      <c r="G22" s="6">
        <f t="shared" si="0"/>
        <v>20</v>
      </c>
      <c r="H22" s="6">
        <f>H21</f>
        <v>28.95</v>
      </c>
      <c r="I22" s="6" t="s">
        <v>24</v>
      </c>
      <c r="J22" s="6" t="s">
        <v>25</v>
      </c>
      <c r="K22" s="13">
        <f t="shared" si="1"/>
        <v>15245.07</v>
      </c>
    </row>
    <row r="23" spans="1:11" ht="15">
      <c r="A23" s="5">
        <v>4</v>
      </c>
      <c r="B23" s="6" t="s">
        <v>28</v>
      </c>
      <c r="C23" s="6">
        <v>640.4</v>
      </c>
      <c r="D23" s="6">
        <v>375.7</v>
      </c>
      <c r="E23" s="6">
        <v>12</v>
      </c>
      <c r="F23" s="6">
        <v>1988</v>
      </c>
      <c r="G23" s="6">
        <f t="shared" si="0"/>
        <v>24</v>
      </c>
      <c r="H23" s="6">
        <f>H22</f>
        <v>28.95</v>
      </c>
      <c r="I23" s="6" t="s">
        <v>24</v>
      </c>
      <c r="J23" s="6" t="s">
        <v>25</v>
      </c>
      <c r="K23" s="13">
        <f t="shared" si="1"/>
        <v>10876.515</v>
      </c>
    </row>
    <row r="24" spans="1:11" ht="15">
      <c r="A24" s="5">
        <v>5</v>
      </c>
      <c r="B24" s="6" t="s">
        <v>29</v>
      </c>
      <c r="C24" s="6">
        <v>887.6</v>
      </c>
      <c r="D24" s="6">
        <v>521.9</v>
      </c>
      <c r="E24" s="6">
        <v>17</v>
      </c>
      <c r="F24" s="6">
        <v>1995</v>
      </c>
      <c r="G24" s="6">
        <f t="shared" si="0"/>
        <v>17</v>
      </c>
      <c r="H24" s="6">
        <f>H23</f>
        <v>28.95</v>
      </c>
      <c r="I24" s="6" t="s">
        <v>24</v>
      </c>
      <c r="J24" s="6" t="s">
        <v>25</v>
      </c>
      <c r="K24" s="13">
        <f t="shared" si="1"/>
        <v>15109.005</v>
      </c>
    </row>
    <row r="25" spans="1:11" ht="15">
      <c r="A25" s="5">
        <v>6</v>
      </c>
      <c r="B25" s="6" t="s">
        <v>30</v>
      </c>
      <c r="C25" s="6">
        <v>630.3</v>
      </c>
      <c r="D25" s="6">
        <v>376.1</v>
      </c>
      <c r="E25" s="6">
        <v>12</v>
      </c>
      <c r="F25" s="6">
        <v>1985</v>
      </c>
      <c r="G25" s="6">
        <f t="shared" si="0"/>
        <v>27</v>
      </c>
      <c r="H25" s="6">
        <f>H24</f>
        <v>28.95</v>
      </c>
      <c r="I25" s="6" t="s">
        <v>24</v>
      </c>
      <c r="J25" s="6" t="s">
        <v>25</v>
      </c>
      <c r="K25" s="13">
        <f t="shared" si="1"/>
        <v>10888.095000000001</v>
      </c>
    </row>
    <row r="26" spans="1:11" ht="15">
      <c r="A26" s="5">
        <v>7</v>
      </c>
      <c r="B26" s="6" t="s">
        <v>31</v>
      </c>
      <c r="C26" s="6">
        <v>632.5</v>
      </c>
      <c r="D26" s="6">
        <v>380.5</v>
      </c>
      <c r="E26" s="6">
        <v>12</v>
      </c>
      <c r="F26" s="6">
        <v>1982</v>
      </c>
      <c r="G26" s="6">
        <f t="shared" si="0"/>
        <v>30</v>
      </c>
      <c r="H26" s="6">
        <f>H25</f>
        <v>28.95</v>
      </c>
      <c r="I26" s="6" t="s">
        <v>24</v>
      </c>
      <c r="J26" s="6" t="s">
        <v>25</v>
      </c>
      <c r="K26" s="13">
        <f t="shared" si="1"/>
        <v>11015.475</v>
      </c>
    </row>
    <row r="27" spans="1:11" ht="15">
      <c r="A27" s="5">
        <v>8</v>
      </c>
      <c r="B27" s="6" t="s">
        <v>32</v>
      </c>
      <c r="C27" s="6">
        <v>301.8</v>
      </c>
      <c r="D27" s="6">
        <v>225.3</v>
      </c>
      <c r="E27" s="6">
        <v>8</v>
      </c>
      <c r="F27" s="6">
        <v>1969</v>
      </c>
      <c r="G27" s="6">
        <f t="shared" si="0"/>
        <v>43</v>
      </c>
      <c r="H27" s="6">
        <v>14.59</v>
      </c>
      <c r="I27" s="6" t="s">
        <v>33</v>
      </c>
      <c r="J27" s="6" t="s">
        <v>34</v>
      </c>
      <c r="K27" s="13">
        <f t="shared" si="1"/>
        <v>3287.127</v>
      </c>
    </row>
    <row r="28" spans="1:11" ht="15">
      <c r="A28" s="5">
        <v>9</v>
      </c>
      <c r="B28" s="6" t="s">
        <v>35</v>
      </c>
      <c r="C28" s="6">
        <v>229.9</v>
      </c>
      <c r="D28" s="6">
        <v>157.5</v>
      </c>
      <c r="E28" s="6">
        <v>8</v>
      </c>
      <c r="F28" s="6">
        <v>1957</v>
      </c>
      <c r="G28" s="6">
        <f t="shared" si="0"/>
        <v>55</v>
      </c>
      <c r="H28" s="6">
        <v>14.59</v>
      </c>
      <c r="I28" s="6" t="s">
        <v>33</v>
      </c>
      <c r="J28" s="6" t="s">
        <v>34</v>
      </c>
      <c r="K28" s="13">
        <f t="shared" si="1"/>
        <v>2297.925</v>
      </c>
    </row>
    <row r="29" spans="1:11" ht="15">
      <c r="A29" s="5">
        <v>10</v>
      </c>
      <c r="B29" s="6" t="s">
        <v>36</v>
      </c>
      <c r="C29" s="6">
        <v>299.6</v>
      </c>
      <c r="D29" s="6">
        <v>202.7</v>
      </c>
      <c r="E29" s="6">
        <v>10</v>
      </c>
      <c r="F29" s="6">
        <v>1961</v>
      </c>
      <c r="G29" s="6">
        <f t="shared" si="0"/>
        <v>51</v>
      </c>
      <c r="H29" s="6">
        <v>14.59</v>
      </c>
      <c r="I29" s="6" t="s">
        <v>33</v>
      </c>
      <c r="J29" s="6" t="s">
        <v>34</v>
      </c>
      <c r="K29" s="13">
        <f t="shared" si="1"/>
        <v>2957.393</v>
      </c>
    </row>
    <row r="30" spans="1:11" ht="15">
      <c r="A30" s="5">
        <v>11</v>
      </c>
      <c r="B30" s="6" t="s">
        <v>37</v>
      </c>
      <c r="C30" s="6">
        <f>'[1]Лист1'!C187</f>
        <v>137</v>
      </c>
      <c r="D30" s="6">
        <f>'[1]Лист1'!D187</f>
        <v>80.4</v>
      </c>
      <c r="E30" s="6">
        <f>'[1]Лист1'!E187</f>
        <v>2</v>
      </c>
      <c r="F30" s="6">
        <f>'[1]Лист1'!F187</f>
        <v>1990</v>
      </c>
      <c r="G30" s="6">
        <f>'[1]Лист1'!G187</f>
        <v>22</v>
      </c>
      <c r="H30" s="6">
        <f>'[1]Лист1'!H187</f>
        <v>22.53</v>
      </c>
      <c r="I30" s="6" t="str">
        <f>'[1]Лист1'!I187</f>
        <v>3</v>
      </c>
      <c r="J30" s="6" t="str">
        <f>'[1]Лист1'!J187</f>
        <v>кирпич</v>
      </c>
      <c r="K30" s="13">
        <f>'[1]Лист1'!K187</f>
        <v>1811.4120000000003</v>
      </c>
    </row>
    <row r="31" spans="1:11" ht="15">
      <c r="A31" s="5">
        <v>12</v>
      </c>
      <c r="B31" s="6" t="s">
        <v>40</v>
      </c>
      <c r="C31" s="6">
        <f>'[1]Лист1'!C188</f>
        <v>138</v>
      </c>
      <c r="D31" s="6">
        <f>'[1]Лист1'!D188</f>
        <v>79.8</v>
      </c>
      <c r="E31" s="6">
        <f>'[1]Лист1'!E188</f>
        <v>2</v>
      </c>
      <c r="F31" s="6">
        <f>'[1]Лист1'!F188</f>
        <v>1990</v>
      </c>
      <c r="G31" s="6">
        <f aca="true" t="shared" si="2" ref="G31:G37">2012-F31</f>
        <v>22</v>
      </c>
      <c r="H31" s="6">
        <f>H30</f>
        <v>22.53</v>
      </c>
      <c r="I31" s="6" t="s">
        <v>38</v>
      </c>
      <c r="J31" s="6" t="s">
        <v>39</v>
      </c>
      <c r="K31" s="13">
        <f t="shared" si="1"/>
        <v>1797.894</v>
      </c>
    </row>
    <row r="32" spans="1:11" ht="15">
      <c r="A32" s="5">
        <v>13</v>
      </c>
      <c r="B32" s="6" t="s">
        <v>41</v>
      </c>
      <c r="C32" s="6">
        <f>'[1]Лист1'!C189</f>
        <v>137.2</v>
      </c>
      <c r="D32" s="6">
        <f>'[1]Лист1'!D189</f>
        <v>78.5</v>
      </c>
      <c r="E32" s="6">
        <f>'[1]Лист1'!E189</f>
        <v>2</v>
      </c>
      <c r="F32" s="6">
        <f>'[1]Лист1'!F189</f>
        <v>1990</v>
      </c>
      <c r="G32" s="6">
        <f t="shared" si="2"/>
        <v>22</v>
      </c>
      <c r="H32" s="6">
        <f aca="true" t="shared" si="3" ref="H32:H37">H31</f>
        <v>22.53</v>
      </c>
      <c r="I32" s="6" t="s">
        <v>38</v>
      </c>
      <c r="J32" s="6" t="s">
        <v>39</v>
      </c>
      <c r="K32" s="13">
        <f t="shared" si="1"/>
        <v>1768.605</v>
      </c>
    </row>
    <row r="33" spans="1:11" ht="15">
      <c r="A33" s="5">
        <v>14</v>
      </c>
      <c r="B33" s="6" t="s">
        <v>42</v>
      </c>
      <c r="C33" s="6">
        <f>'[1]Лист1'!C190</f>
        <v>135.7</v>
      </c>
      <c r="D33" s="6">
        <f>'[1]Лист1'!D190</f>
        <v>80.7</v>
      </c>
      <c r="E33" s="6">
        <f>'[1]Лист1'!E190</f>
        <v>2</v>
      </c>
      <c r="F33" s="6">
        <f>'[1]Лист1'!F190</f>
        <v>1990</v>
      </c>
      <c r="G33" s="6">
        <f t="shared" si="2"/>
        <v>22</v>
      </c>
      <c r="H33" s="6">
        <f t="shared" si="3"/>
        <v>22.53</v>
      </c>
      <c r="I33" s="6" t="s">
        <v>38</v>
      </c>
      <c r="J33" s="6" t="s">
        <v>39</v>
      </c>
      <c r="K33" s="13">
        <f t="shared" si="1"/>
        <v>1818.171</v>
      </c>
    </row>
    <row r="34" spans="1:11" ht="15">
      <c r="A34" s="5">
        <v>15</v>
      </c>
      <c r="B34" s="6" t="s">
        <v>43</v>
      </c>
      <c r="C34" s="6">
        <f>'[1]Лист1'!C191</f>
        <v>141.6</v>
      </c>
      <c r="D34" s="6">
        <f>'[1]Лист1'!D191</f>
        <v>82.6</v>
      </c>
      <c r="E34" s="6">
        <f>'[1]Лист1'!E191</f>
        <v>2</v>
      </c>
      <c r="F34" s="6">
        <f>'[1]Лист1'!F191</f>
        <v>1990</v>
      </c>
      <c r="G34" s="6">
        <f t="shared" si="2"/>
        <v>22</v>
      </c>
      <c r="H34" s="6">
        <f t="shared" si="3"/>
        <v>22.53</v>
      </c>
      <c r="I34" s="6" t="s">
        <v>38</v>
      </c>
      <c r="J34" s="6" t="s">
        <v>39</v>
      </c>
      <c r="K34" s="13">
        <f t="shared" si="1"/>
        <v>1860.978</v>
      </c>
    </row>
    <row r="35" spans="1:11" ht="15">
      <c r="A35" s="5">
        <v>16</v>
      </c>
      <c r="B35" s="6" t="s">
        <v>44</v>
      </c>
      <c r="C35" s="6">
        <f>'[1]Лист1'!C192</f>
        <v>139.7</v>
      </c>
      <c r="D35" s="6">
        <f>'[1]Лист1'!D192</f>
        <v>80</v>
      </c>
      <c r="E35" s="6">
        <f>'[1]Лист1'!E192</f>
        <v>2</v>
      </c>
      <c r="F35" s="6">
        <f>'[1]Лист1'!F192</f>
        <v>1990</v>
      </c>
      <c r="G35" s="6">
        <f t="shared" si="2"/>
        <v>22</v>
      </c>
      <c r="H35" s="6">
        <f t="shared" si="3"/>
        <v>22.53</v>
      </c>
      <c r="I35" s="6" t="s">
        <v>38</v>
      </c>
      <c r="J35" s="6" t="s">
        <v>39</v>
      </c>
      <c r="K35" s="13">
        <f t="shared" si="1"/>
        <v>1802.4</v>
      </c>
    </row>
    <row r="36" spans="1:11" ht="15">
      <c r="A36" s="5">
        <v>17</v>
      </c>
      <c r="B36" s="6" t="s">
        <v>45</v>
      </c>
      <c r="C36" s="6">
        <f>'[1]Лист1'!C193</f>
        <v>139.1</v>
      </c>
      <c r="D36" s="6">
        <f>'[1]Лист1'!D193</f>
        <v>84.1</v>
      </c>
      <c r="E36" s="6">
        <f>'[1]Лист1'!E193</f>
        <v>2</v>
      </c>
      <c r="F36" s="6">
        <f>'[1]Лист1'!F193</f>
        <v>1990</v>
      </c>
      <c r="G36" s="6">
        <f t="shared" si="2"/>
        <v>22</v>
      </c>
      <c r="H36" s="6">
        <f t="shared" si="3"/>
        <v>22.53</v>
      </c>
      <c r="I36" s="6" t="s">
        <v>38</v>
      </c>
      <c r="J36" s="6" t="s">
        <v>39</v>
      </c>
      <c r="K36" s="13">
        <f t="shared" si="1"/>
        <v>1894.773</v>
      </c>
    </row>
    <row r="37" spans="1:11" ht="15">
      <c r="A37" s="5">
        <v>18</v>
      </c>
      <c r="B37" s="6" t="s">
        <v>46</v>
      </c>
      <c r="C37" s="6">
        <f>'[1]Лист1'!C194</f>
        <v>271.7</v>
      </c>
      <c r="D37" s="6">
        <f>'[1]Лист1'!D194</f>
        <v>198</v>
      </c>
      <c r="E37" s="6">
        <f>'[1]Лист1'!E194</f>
        <v>2</v>
      </c>
      <c r="F37" s="6">
        <f>'[1]Лист1'!F194</f>
        <v>1993</v>
      </c>
      <c r="G37" s="6">
        <f t="shared" si="2"/>
        <v>19</v>
      </c>
      <c r="H37" s="6">
        <f t="shared" si="3"/>
        <v>22.53</v>
      </c>
      <c r="I37" s="6" t="s">
        <v>38</v>
      </c>
      <c r="J37" s="6" t="s">
        <v>39</v>
      </c>
      <c r="K37" s="13">
        <f t="shared" si="1"/>
        <v>4460.9400000000005</v>
      </c>
    </row>
    <row r="38" spans="1:11" ht="15">
      <c r="A38" s="7"/>
      <c r="B38" s="8" t="s">
        <v>47</v>
      </c>
      <c r="C38" s="9">
        <f>SUM(C20:C37)</f>
        <v>7023.5</v>
      </c>
      <c r="D38" s="9">
        <f>SUM(D20:D37)</f>
        <v>4294.4</v>
      </c>
      <c r="E38" s="9">
        <f>SUM(E20:E37)</f>
        <v>137</v>
      </c>
      <c r="F38" s="9"/>
      <c r="G38" s="9"/>
      <c r="H38" s="9"/>
      <c r="I38" s="9"/>
      <c r="J38" s="9"/>
      <c r="K38" s="10">
        <f>SUM(K20:K37)</f>
        <v>111009.57799999998</v>
      </c>
    </row>
    <row r="39" spans="1:11" ht="16.5" thickBot="1">
      <c r="A39" s="18" t="s">
        <v>48</v>
      </c>
      <c r="B39" s="19"/>
      <c r="C39" s="19"/>
      <c r="D39" s="19"/>
      <c r="E39" s="19"/>
      <c r="F39" s="19"/>
      <c r="G39" s="19"/>
      <c r="H39" s="19"/>
      <c r="I39" s="19"/>
      <c r="J39" s="19"/>
      <c r="K39" s="20"/>
    </row>
    <row r="40" spans="1:11" ht="15">
      <c r="A40" s="46" t="s">
        <v>9</v>
      </c>
      <c r="B40" s="49" t="s">
        <v>10</v>
      </c>
      <c r="C40" s="50" t="s">
        <v>11</v>
      </c>
      <c r="D40" s="51"/>
      <c r="E40" s="49" t="s">
        <v>12</v>
      </c>
      <c r="F40" s="49" t="s">
        <v>13</v>
      </c>
      <c r="G40" s="52" t="s">
        <v>14</v>
      </c>
      <c r="H40" s="52" t="s">
        <v>15</v>
      </c>
      <c r="I40" s="52" t="s">
        <v>16</v>
      </c>
      <c r="J40" s="53" t="s">
        <v>17</v>
      </c>
      <c r="K40" s="54" t="s">
        <v>18</v>
      </c>
    </row>
    <row r="41" spans="1:11" ht="15">
      <c r="A41" s="47"/>
      <c r="B41" s="26"/>
      <c r="C41" s="25" t="s">
        <v>19</v>
      </c>
      <c r="D41" s="25" t="s">
        <v>20</v>
      </c>
      <c r="E41" s="30"/>
      <c r="F41" s="26"/>
      <c r="G41" s="33"/>
      <c r="H41" s="33"/>
      <c r="I41" s="33"/>
      <c r="J41" s="36"/>
      <c r="K41" s="55"/>
    </row>
    <row r="42" spans="1:11" ht="15">
      <c r="A42" s="48"/>
      <c r="B42" s="27"/>
      <c r="C42" s="27"/>
      <c r="D42" s="31"/>
      <c r="E42" s="31"/>
      <c r="F42" s="27"/>
      <c r="G42" s="34"/>
      <c r="H42" s="34"/>
      <c r="I42" s="34"/>
      <c r="J42" s="37"/>
      <c r="K42" s="56"/>
    </row>
    <row r="43" spans="1:11" ht="15">
      <c r="A43" s="11">
        <v>1</v>
      </c>
      <c r="B43" s="6" t="s">
        <v>49</v>
      </c>
      <c r="C43" s="6">
        <v>575.1</v>
      </c>
      <c r="D43" s="6">
        <v>341.9</v>
      </c>
      <c r="E43" s="6">
        <v>11</v>
      </c>
      <c r="F43" s="6">
        <v>1955</v>
      </c>
      <c r="G43" s="6">
        <v>57</v>
      </c>
      <c r="H43" s="6">
        <v>28.95</v>
      </c>
      <c r="I43" s="6" t="s">
        <v>24</v>
      </c>
      <c r="J43" s="6" t="s">
        <v>50</v>
      </c>
      <c r="K43" s="6">
        <f>D43*H43</f>
        <v>9898.005</v>
      </c>
    </row>
    <row r="44" spans="1:11" ht="15">
      <c r="A44" s="11">
        <v>2</v>
      </c>
      <c r="B44" s="6" t="s">
        <v>51</v>
      </c>
      <c r="C44" s="6">
        <v>394.1</v>
      </c>
      <c r="D44" s="6">
        <v>242.8</v>
      </c>
      <c r="E44" s="6">
        <v>11</v>
      </c>
      <c r="F44" s="6">
        <v>1954</v>
      </c>
      <c r="G44" s="6">
        <v>58</v>
      </c>
      <c r="H44" s="6">
        <v>28.95</v>
      </c>
      <c r="I44" s="6" t="s">
        <v>24</v>
      </c>
      <c r="J44" s="6" t="s">
        <v>34</v>
      </c>
      <c r="K44" s="6">
        <f aca="true" t="shared" si="4" ref="K44:K69">D44*H44</f>
        <v>7029.06</v>
      </c>
    </row>
    <row r="45" spans="1:11" ht="15">
      <c r="A45" s="11">
        <v>3</v>
      </c>
      <c r="B45" s="6" t="s">
        <v>52</v>
      </c>
      <c r="C45" s="6">
        <v>390</v>
      </c>
      <c r="D45" s="6">
        <v>255.7</v>
      </c>
      <c r="E45" s="6">
        <v>13</v>
      </c>
      <c r="F45" s="6">
        <v>1952</v>
      </c>
      <c r="G45" s="6">
        <v>60</v>
      </c>
      <c r="H45" s="6">
        <v>28.95</v>
      </c>
      <c r="I45" s="6" t="s">
        <v>24</v>
      </c>
      <c r="J45" s="6" t="s">
        <v>50</v>
      </c>
      <c r="K45" s="6">
        <f t="shared" si="4"/>
        <v>7402.514999999999</v>
      </c>
    </row>
    <row r="46" spans="1:11" ht="15">
      <c r="A46" s="11">
        <v>4</v>
      </c>
      <c r="B46" s="6" t="s">
        <v>53</v>
      </c>
      <c r="C46" s="6">
        <v>341.6</v>
      </c>
      <c r="D46" s="6">
        <v>206.1</v>
      </c>
      <c r="E46" s="6">
        <v>11</v>
      </c>
      <c r="F46" s="6">
        <v>1940</v>
      </c>
      <c r="G46" s="6">
        <v>72</v>
      </c>
      <c r="H46" s="6">
        <v>28.95</v>
      </c>
      <c r="I46" s="6" t="s">
        <v>24</v>
      </c>
      <c r="J46" s="6" t="s">
        <v>54</v>
      </c>
      <c r="K46" s="6">
        <f t="shared" si="4"/>
        <v>5966.594999999999</v>
      </c>
    </row>
    <row r="47" spans="1:11" ht="15">
      <c r="A47" s="11">
        <v>5</v>
      </c>
      <c r="B47" s="6" t="s">
        <v>55</v>
      </c>
      <c r="C47" s="6">
        <v>483.2</v>
      </c>
      <c r="D47" s="6">
        <v>305.4</v>
      </c>
      <c r="E47" s="6">
        <v>12</v>
      </c>
      <c r="F47" s="6">
        <v>1962</v>
      </c>
      <c r="G47" s="6">
        <v>50</v>
      </c>
      <c r="H47" s="6">
        <v>28.95</v>
      </c>
      <c r="I47" s="6" t="s">
        <v>24</v>
      </c>
      <c r="J47" s="6" t="s">
        <v>50</v>
      </c>
      <c r="K47" s="6">
        <f t="shared" si="4"/>
        <v>8841.33</v>
      </c>
    </row>
    <row r="48" spans="1:11" ht="15">
      <c r="A48" s="11">
        <v>6</v>
      </c>
      <c r="B48" s="6" t="s">
        <v>56</v>
      </c>
      <c r="C48" s="6">
        <v>195.9</v>
      </c>
      <c r="D48" s="6">
        <v>135.9</v>
      </c>
      <c r="E48" s="6">
        <v>8</v>
      </c>
      <c r="F48" s="6">
        <v>1930</v>
      </c>
      <c r="G48" s="6">
        <v>82</v>
      </c>
      <c r="H48" s="6">
        <v>22.53</v>
      </c>
      <c r="I48" s="6" t="s">
        <v>38</v>
      </c>
      <c r="J48" s="6" t="s">
        <v>50</v>
      </c>
      <c r="K48" s="6">
        <f t="shared" si="4"/>
        <v>3061.827</v>
      </c>
    </row>
    <row r="49" spans="1:11" ht="15">
      <c r="A49" s="11">
        <v>7</v>
      </c>
      <c r="B49" s="6" t="s">
        <v>57</v>
      </c>
      <c r="C49" s="6">
        <v>255.1</v>
      </c>
      <c r="D49" s="6">
        <v>167.1</v>
      </c>
      <c r="E49" s="6">
        <v>9</v>
      </c>
      <c r="F49" s="6">
        <v>1953</v>
      </c>
      <c r="G49" s="6">
        <v>59</v>
      </c>
      <c r="H49" s="6">
        <v>28.95</v>
      </c>
      <c r="I49" s="6" t="s">
        <v>24</v>
      </c>
      <c r="J49" s="6" t="s">
        <v>54</v>
      </c>
      <c r="K49" s="6">
        <f t="shared" si="4"/>
        <v>4837.545</v>
      </c>
    </row>
    <row r="50" spans="1:11" ht="15">
      <c r="A50" s="11">
        <v>8</v>
      </c>
      <c r="B50" s="6" t="s">
        <v>58</v>
      </c>
      <c r="C50" s="6">
        <v>208.8</v>
      </c>
      <c r="D50" s="6">
        <v>143.6</v>
      </c>
      <c r="E50" s="6">
        <v>5</v>
      </c>
      <c r="F50" s="6">
        <v>1953</v>
      </c>
      <c r="G50" s="6">
        <v>59</v>
      </c>
      <c r="H50" s="6">
        <v>28.95</v>
      </c>
      <c r="I50" s="6" t="s">
        <v>24</v>
      </c>
      <c r="J50" s="6" t="s">
        <v>54</v>
      </c>
      <c r="K50" s="6">
        <f t="shared" si="4"/>
        <v>4157.219999999999</v>
      </c>
    </row>
    <row r="51" spans="1:11" ht="15">
      <c r="A51" s="11">
        <v>9</v>
      </c>
      <c r="B51" s="6" t="s">
        <v>59</v>
      </c>
      <c r="C51" s="6">
        <v>262</v>
      </c>
      <c r="D51" s="6">
        <v>167.2</v>
      </c>
      <c r="E51" s="6">
        <v>4</v>
      </c>
      <c r="F51" s="6">
        <v>1990</v>
      </c>
      <c r="G51" s="6">
        <v>22</v>
      </c>
      <c r="H51" s="6">
        <v>28.95</v>
      </c>
      <c r="I51" s="6" t="s">
        <v>24</v>
      </c>
      <c r="J51" s="6" t="s">
        <v>39</v>
      </c>
      <c r="K51" s="6">
        <f t="shared" si="4"/>
        <v>4840.44</v>
      </c>
    </row>
    <row r="52" spans="1:11" ht="15">
      <c r="A52" s="11">
        <v>10</v>
      </c>
      <c r="B52" s="6" t="s">
        <v>60</v>
      </c>
      <c r="C52" s="6">
        <v>344.5</v>
      </c>
      <c r="D52" s="6">
        <v>166.4</v>
      </c>
      <c r="E52" s="6">
        <v>8</v>
      </c>
      <c r="F52" s="6">
        <v>1983</v>
      </c>
      <c r="G52" s="6">
        <v>29</v>
      </c>
      <c r="H52" s="6">
        <v>28.95</v>
      </c>
      <c r="I52" s="6" t="s">
        <v>24</v>
      </c>
      <c r="J52" s="6" t="s">
        <v>50</v>
      </c>
      <c r="K52" s="6">
        <f t="shared" si="4"/>
        <v>4817.28</v>
      </c>
    </row>
    <row r="53" spans="1:11" ht="15">
      <c r="A53" s="11">
        <v>11</v>
      </c>
      <c r="B53" s="6" t="s">
        <v>61</v>
      </c>
      <c r="C53" s="6">
        <v>269</v>
      </c>
      <c r="D53" s="6">
        <v>181</v>
      </c>
      <c r="E53" s="6">
        <v>8</v>
      </c>
      <c r="F53" s="6">
        <v>1936</v>
      </c>
      <c r="G53" s="6">
        <v>76</v>
      </c>
      <c r="H53" s="6">
        <v>28.95</v>
      </c>
      <c r="I53" s="6" t="s">
        <v>24</v>
      </c>
      <c r="J53" s="6" t="s">
        <v>34</v>
      </c>
      <c r="K53" s="6">
        <f t="shared" si="4"/>
        <v>5239.95</v>
      </c>
    </row>
    <row r="54" spans="1:11" ht="15">
      <c r="A54" s="11">
        <v>12</v>
      </c>
      <c r="B54" s="6" t="s">
        <v>62</v>
      </c>
      <c r="C54" s="6">
        <v>223.2</v>
      </c>
      <c r="D54" s="6">
        <v>154</v>
      </c>
      <c r="E54" s="6">
        <v>7</v>
      </c>
      <c r="F54" s="6">
        <v>1950</v>
      </c>
      <c r="G54" s="6">
        <v>62</v>
      </c>
      <c r="H54" s="6">
        <v>14.59</v>
      </c>
      <c r="I54" s="6" t="s">
        <v>33</v>
      </c>
      <c r="J54" s="6" t="s">
        <v>50</v>
      </c>
      <c r="K54" s="6">
        <f t="shared" si="4"/>
        <v>2246.86</v>
      </c>
    </row>
    <row r="55" spans="1:11" ht="15">
      <c r="A55" s="11">
        <v>13</v>
      </c>
      <c r="B55" s="6" t="s">
        <v>63</v>
      </c>
      <c r="C55" s="6">
        <v>224.1</v>
      </c>
      <c r="D55" s="6">
        <v>157.7</v>
      </c>
      <c r="E55" s="6">
        <v>7</v>
      </c>
      <c r="F55" s="6">
        <v>1953</v>
      </c>
      <c r="G55" s="6">
        <v>59</v>
      </c>
      <c r="H55" s="6">
        <v>28.95</v>
      </c>
      <c r="I55" s="6" t="s">
        <v>24</v>
      </c>
      <c r="J55" s="6" t="s">
        <v>50</v>
      </c>
      <c r="K55" s="6">
        <f t="shared" si="4"/>
        <v>4565.415</v>
      </c>
    </row>
    <row r="56" spans="1:11" ht="15">
      <c r="A56" s="11">
        <v>14</v>
      </c>
      <c r="B56" s="6" t="s">
        <v>64</v>
      </c>
      <c r="C56" s="6">
        <v>226.8</v>
      </c>
      <c r="D56" s="6">
        <v>159.9</v>
      </c>
      <c r="E56" s="6">
        <v>7</v>
      </c>
      <c r="F56" s="6">
        <v>1949</v>
      </c>
      <c r="G56" s="6">
        <v>63</v>
      </c>
      <c r="H56" s="6">
        <v>14.59</v>
      </c>
      <c r="I56" s="6" t="s">
        <v>33</v>
      </c>
      <c r="J56" s="6" t="s">
        <v>50</v>
      </c>
      <c r="K56" s="6">
        <f t="shared" si="4"/>
        <v>2332.9410000000003</v>
      </c>
    </row>
    <row r="57" spans="1:11" ht="15">
      <c r="A57" s="11">
        <v>15</v>
      </c>
      <c r="B57" s="6" t="s">
        <v>65</v>
      </c>
      <c r="C57" s="6">
        <v>225</v>
      </c>
      <c r="D57" s="6">
        <v>143.8</v>
      </c>
      <c r="E57" s="6">
        <v>8</v>
      </c>
      <c r="F57" s="6">
        <v>1930</v>
      </c>
      <c r="G57" s="6">
        <v>82</v>
      </c>
      <c r="H57" s="6">
        <v>28.95</v>
      </c>
      <c r="I57" s="6" t="s">
        <v>24</v>
      </c>
      <c r="J57" s="6" t="s">
        <v>34</v>
      </c>
      <c r="K57" s="6">
        <f t="shared" si="4"/>
        <v>4163.01</v>
      </c>
    </row>
    <row r="58" spans="1:11" ht="15">
      <c r="A58" s="11">
        <v>16</v>
      </c>
      <c r="B58" s="6" t="s">
        <v>66</v>
      </c>
      <c r="C58" s="6">
        <v>199.7</v>
      </c>
      <c r="D58" s="6">
        <v>137.8</v>
      </c>
      <c r="E58" s="6">
        <v>8</v>
      </c>
      <c r="F58" s="6">
        <v>1950</v>
      </c>
      <c r="G58" s="6">
        <v>62</v>
      </c>
      <c r="H58" s="6">
        <v>28.95</v>
      </c>
      <c r="I58" s="6" t="s">
        <v>24</v>
      </c>
      <c r="J58" s="6" t="s">
        <v>50</v>
      </c>
      <c r="K58" s="6">
        <f t="shared" si="4"/>
        <v>3989.3100000000004</v>
      </c>
    </row>
    <row r="59" spans="1:11" ht="15">
      <c r="A59" s="11">
        <v>17</v>
      </c>
      <c r="B59" s="6" t="s">
        <v>67</v>
      </c>
      <c r="C59" s="6">
        <v>221.9</v>
      </c>
      <c r="D59" s="6">
        <v>152.6</v>
      </c>
      <c r="E59" s="6">
        <v>8</v>
      </c>
      <c r="F59" s="6">
        <v>1953</v>
      </c>
      <c r="G59" s="6">
        <v>59</v>
      </c>
      <c r="H59" s="6">
        <v>28.95</v>
      </c>
      <c r="I59" s="6" t="s">
        <v>24</v>
      </c>
      <c r="J59" s="6" t="s">
        <v>50</v>
      </c>
      <c r="K59" s="6">
        <f t="shared" si="4"/>
        <v>4417.7699999999995</v>
      </c>
    </row>
    <row r="60" spans="1:11" ht="15">
      <c r="A60" s="11">
        <v>18</v>
      </c>
      <c r="B60" s="6" t="s">
        <v>68</v>
      </c>
      <c r="C60" s="6">
        <v>141.4</v>
      </c>
      <c r="D60" s="6">
        <v>78.8</v>
      </c>
      <c r="E60" s="6">
        <v>6</v>
      </c>
      <c r="F60" s="6">
        <v>1960</v>
      </c>
      <c r="G60" s="6">
        <v>52</v>
      </c>
      <c r="H60" s="6">
        <v>28.95</v>
      </c>
      <c r="I60" s="6" t="s">
        <v>24</v>
      </c>
      <c r="J60" s="6" t="s">
        <v>34</v>
      </c>
      <c r="K60" s="6">
        <f t="shared" si="4"/>
        <v>2281.2599999999998</v>
      </c>
    </row>
    <row r="61" spans="1:11" ht="15">
      <c r="A61" s="11">
        <v>19</v>
      </c>
      <c r="B61" s="6" t="s">
        <v>69</v>
      </c>
      <c r="C61" s="6">
        <v>140.6</v>
      </c>
      <c r="D61" s="6">
        <v>90.2</v>
      </c>
      <c r="E61" s="6">
        <v>5</v>
      </c>
      <c r="F61" s="6">
        <v>1960</v>
      </c>
      <c r="G61" s="6">
        <v>52</v>
      </c>
      <c r="H61" s="6">
        <v>14.59</v>
      </c>
      <c r="I61" s="6" t="s">
        <v>33</v>
      </c>
      <c r="J61" s="6" t="s">
        <v>50</v>
      </c>
      <c r="K61" s="6">
        <f t="shared" si="4"/>
        <v>1316.018</v>
      </c>
    </row>
    <row r="62" spans="1:11" ht="15">
      <c r="A62" s="11">
        <v>20</v>
      </c>
      <c r="B62" s="6" t="s">
        <v>70</v>
      </c>
      <c r="C62" s="6">
        <v>133.9</v>
      </c>
      <c r="D62" s="6">
        <v>77.7</v>
      </c>
      <c r="E62" s="6">
        <v>6</v>
      </c>
      <c r="F62" s="6">
        <v>1960</v>
      </c>
      <c r="G62" s="6">
        <v>52</v>
      </c>
      <c r="H62" s="6">
        <v>14.59</v>
      </c>
      <c r="I62" s="6" t="s">
        <v>33</v>
      </c>
      <c r="J62" s="6" t="s">
        <v>50</v>
      </c>
      <c r="K62" s="6">
        <f t="shared" si="4"/>
        <v>1133.643</v>
      </c>
    </row>
    <row r="63" spans="1:11" ht="15">
      <c r="A63" s="11">
        <v>21</v>
      </c>
      <c r="B63" s="6" t="s">
        <v>71</v>
      </c>
      <c r="C63" s="6">
        <v>207</v>
      </c>
      <c r="D63" s="6">
        <v>140.8</v>
      </c>
      <c r="E63" s="6">
        <v>8</v>
      </c>
      <c r="F63" s="6">
        <v>1930</v>
      </c>
      <c r="G63" s="6">
        <v>82</v>
      </c>
      <c r="H63" s="6">
        <v>14.59</v>
      </c>
      <c r="I63" s="6" t="s">
        <v>33</v>
      </c>
      <c r="J63" s="6" t="s">
        <v>50</v>
      </c>
      <c r="K63" s="6">
        <f t="shared" si="4"/>
        <v>2054.272</v>
      </c>
    </row>
    <row r="64" spans="1:11" ht="15">
      <c r="A64" s="11">
        <v>22</v>
      </c>
      <c r="B64" s="6" t="s">
        <v>72</v>
      </c>
      <c r="C64" s="6">
        <v>248.2</v>
      </c>
      <c r="D64" s="6">
        <v>172.7</v>
      </c>
      <c r="E64" s="6">
        <v>8</v>
      </c>
      <c r="F64" s="6">
        <v>1930</v>
      </c>
      <c r="G64" s="6">
        <v>82</v>
      </c>
      <c r="H64" s="6">
        <v>28.95</v>
      </c>
      <c r="I64" s="6" t="s">
        <v>24</v>
      </c>
      <c r="J64" s="6" t="s">
        <v>50</v>
      </c>
      <c r="K64" s="6">
        <f t="shared" si="4"/>
        <v>4999.665</v>
      </c>
    </row>
    <row r="65" spans="1:11" ht="15">
      <c r="A65" s="11">
        <v>23</v>
      </c>
      <c r="B65" s="6" t="s">
        <v>73</v>
      </c>
      <c r="C65" s="6">
        <v>204.5</v>
      </c>
      <c r="D65" s="6">
        <v>151.3</v>
      </c>
      <c r="E65" s="6">
        <v>8</v>
      </c>
      <c r="F65" s="6">
        <v>1930</v>
      </c>
      <c r="G65" s="6">
        <v>82</v>
      </c>
      <c r="H65" s="6">
        <v>28.95</v>
      </c>
      <c r="I65" s="6" t="s">
        <v>24</v>
      </c>
      <c r="J65" s="6" t="s">
        <v>50</v>
      </c>
      <c r="K65" s="6">
        <f t="shared" si="4"/>
        <v>4380.135</v>
      </c>
    </row>
    <row r="66" spans="1:11" ht="15">
      <c r="A66" s="11">
        <v>24</v>
      </c>
      <c r="B66" s="6" t="s">
        <v>74</v>
      </c>
      <c r="C66" s="6">
        <v>247</v>
      </c>
      <c r="D66" s="6">
        <v>168.3</v>
      </c>
      <c r="E66" s="6">
        <v>5</v>
      </c>
      <c r="F66" s="6">
        <v>1940</v>
      </c>
      <c r="G66" s="6">
        <v>72</v>
      </c>
      <c r="H66" s="6">
        <v>28.95</v>
      </c>
      <c r="I66" s="6" t="s">
        <v>24</v>
      </c>
      <c r="J66" s="6" t="s">
        <v>34</v>
      </c>
      <c r="K66" s="6">
        <f t="shared" si="4"/>
        <v>4872.285</v>
      </c>
    </row>
    <row r="67" spans="1:11" ht="15">
      <c r="A67" s="11">
        <v>25</v>
      </c>
      <c r="B67" s="6" t="s">
        <v>75</v>
      </c>
      <c r="C67" s="6">
        <v>243.9</v>
      </c>
      <c r="D67" s="6">
        <v>157.8</v>
      </c>
      <c r="E67" s="6">
        <v>8</v>
      </c>
      <c r="F67" s="6">
        <v>1933</v>
      </c>
      <c r="G67" s="6">
        <v>79</v>
      </c>
      <c r="H67" s="6">
        <v>22.53</v>
      </c>
      <c r="I67" s="6" t="s">
        <v>38</v>
      </c>
      <c r="J67" s="6" t="s">
        <v>34</v>
      </c>
      <c r="K67" s="6">
        <f t="shared" si="4"/>
        <v>3555.2340000000004</v>
      </c>
    </row>
    <row r="68" spans="1:11" ht="15">
      <c r="A68" s="11">
        <v>26</v>
      </c>
      <c r="B68" s="6" t="s">
        <v>76</v>
      </c>
      <c r="C68" s="6">
        <v>254.9</v>
      </c>
      <c r="D68" s="6">
        <v>178</v>
      </c>
      <c r="E68" s="6">
        <v>7</v>
      </c>
      <c r="F68" s="6">
        <v>1934</v>
      </c>
      <c r="G68" s="6">
        <v>78</v>
      </c>
      <c r="H68" s="6">
        <v>28.95</v>
      </c>
      <c r="I68" s="6" t="s">
        <v>24</v>
      </c>
      <c r="J68" s="6" t="s">
        <v>50</v>
      </c>
      <c r="K68" s="6">
        <f t="shared" si="4"/>
        <v>5153.099999999999</v>
      </c>
    </row>
    <row r="69" spans="1:11" ht="15">
      <c r="A69" s="11">
        <v>27</v>
      </c>
      <c r="B69" s="6" t="s">
        <v>77</v>
      </c>
      <c r="C69" s="6">
        <v>362.3</v>
      </c>
      <c r="D69" s="6">
        <v>235.4</v>
      </c>
      <c r="E69" s="6">
        <v>10</v>
      </c>
      <c r="F69" s="6">
        <v>1948</v>
      </c>
      <c r="G69" s="6">
        <v>64</v>
      </c>
      <c r="H69" s="6">
        <v>14.59</v>
      </c>
      <c r="I69" s="6" t="s">
        <v>33</v>
      </c>
      <c r="J69" s="6" t="s">
        <v>34</v>
      </c>
      <c r="K69" s="6">
        <f t="shared" si="4"/>
        <v>3434.486</v>
      </c>
    </row>
    <row r="70" spans="1:11" ht="15.75" thickBot="1">
      <c r="A70" s="12"/>
      <c r="B70" s="6" t="s">
        <v>47</v>
      </c>
      <c r="C70" s="6">
        <v>7223.699999999999</v>
      </c>
      <c r="D70" s="6">
        <v>4669.9</v>
      </c>
      <c r="E70" s="6">
        <v>216</v>
      </c>
      <c r="F70" s="6"/>
      <c r="G70" s="6"/>
      <c r="H70" s="6"/>
      <c r="I70" s="6"/>
      <c r="J70" s="6"/>
      <c r="K70" s="6">
        <f>SUM(K43:K69)</f>
        <v>120987.17099999997</v>
      </c>
    </row>
    <row r="72" spans="1:10" ht="15">
      <c r="A72" s="1" t="s">
        <v>78</v>
      </c>
      <c r="B72" s="1"/>
      <c r="C72" s="1"/>
      <c r="D72" s="1" t="s">
        <v>79</v>
      </c>
      <c r="E72" s="1"/>
      <c r="F72" s="1"/>
      <c r="G72" s="1"/>
      <c r="H72" s="1"/>
      <c r="I72" s="1"/>
      <c r="J72" s="1"/>
    </row>
    <row r="73" spans="1:10" ht="15">
      <c r="A73" s="1"/>
      <c r="B73" s="1"/>
      <c r="C73" s="1" t="s">
        <v>80</v>
      </c>
      <c r="D73" s="1" t="s">
        <v>81</v>
      </c>
      <c r="E73" s="1"/>
      <c r="F73" s="1"/>
      <c r="G73" s="1"/>
      <c r="H73" s="1"/>
      <c r="I73" s="1"/>
      <c r="J73" s="1"/>
    </row>
    <row r="74" spans="1:10" ht="15">
      <c r="A74" s="1"/>
      <c r="B74" s="1"/>
      <c r="C74" s="1" t="s">
        <v>80</v>
      </c>
      <c r="D74" s="1" t="s">
        <v>82</v>
      </c>
      <c r="E74" s="1"/>
      <c r="F74" s="1"/>
      <c r="G74" s="1"/>
      <c r="H74" s="1"/>
      <c r="I74" s="1"/>
      <c r="J74" s="1"/>
    </row>
    <row r="75" spans="1:10" ht="15">
      <c r="A75" s="1"/>
      <c r="B75" s="1"/>
      <c r="C75" s="1" t="s">
        <v>80</v>
      </c>
      <c r="D75" s="1" t="s">
        <v>83</v>
      </c>
      <c r="E75" s="1"/>
      <c r="F75" s="1"/>
      <c r="G75" s="1"/>
      <c r="H75" s="1"/>
      <c r="I75" s="1"/>
      <c r="J75" s="1"/>
    </row>
    <row r="76" spans="1:11" s="1" customFormat="1" ht="15.75" customHeight="1">
      <c r="A76" s="2" t="s">
        <v>84</v>
      </c>
      <c r="B76" s="14"/>
      <c r="C76" s="2"/>
      <c r="D76" s="2"/>
      <c r="E76" s="2"/>
      <c r="F76" s="2"/>
      <c r="G76" s="2"/>
      <c r="H76" s="2"/>
      <c r="I76" s="2"/>
      <c r="J76" s="2"/>
      <c r="K76" s="2"/>
    </row>
    <row r="77" spans="1:11" s="1" customFormat="1" ht="15.75" customHeight="1">
      <c r="A77" s="57" t="s">
        <v>85</v>
      </c>
      <c r="B77" s="57"/>
      <c r="C77" s="15">
        <v>55504.79</v>
      </c>
      <c r="D77" s="16"/>
      <c r="E77" s="16"/>
      <c r="F77" s="16"/>
      <c r="G77" s="16"/>
      <c r="H77" s="16"/>
      <c r="I77" s="16"/>
      <c r="J77" s="17"/>
      <c r="K77" s="2"/>
    </row>
    <row r="79" spans="1:9" ht="15">
      <c r="A79" s="16" t="s">
        <v>86</v>
      </c>
      <c r="B79" s="2"/>
      <c r="C79" s="17"/>
      <c r="D79" s="17"/>
      <c r="E79" s="17"/>
      <c r="F79" s="17"/>
      <c r="G79" s="17"/>
      <c r="H79" s="17"/>
      <c r="I79" s="17"/>
    </row>
  </sheetData>
  <sheetProtection/>
  <mergeCells count="48">
    <mergeCell ref="K40:K42"/>
    <mergeCell ref="C41:C42"/>
    <mergeCell ref="D41:D42"/>
    <mergeCell ref="A77:B77"/>
    <mergeCell ref="A39:K39"/>
    <mergeCell ref="A40:A42"/>
    <mergeCell ref="B40:B42"/>
    <mergeCell ref="C40:D40"/>
    <mergeCell ref="E40:E42"/>
    <mergeCell ref="F40:F42"/>
    <mergeCell ref="G40:G42"/>
    <mergeCell ref="H40:H42"/>
    <mergeCell ref="I40:I42"/>
    <mergeCell ref="J40:J42"/>
    <mergeCell ref="A7:K7"/>
    <mergeCell ref="A8:K8"/>
    <mergeCell ref="A17:A19"/>
    <mergeCell ref="B17:B19"/>
    <mergeCell ref="C17:D17"/>
    <mergeCell ref="E17:E19"/>
    <mergeCell ref="F17:F19"/>
    <mergeCell ref="H17:H19"/>
    <mergeCell ref="I17:I19"/>
    <mergeCell ref="J17:J19"/>
    <mergeCell ref="K17:K19"/>
    <mergeCell ref="C18:C19"/>
    <mergeCell ref="D18:D19"/>
    <mergeCell ref="G17:G19"/>
    <mergeCell ref="B2:J2"/>
    <mergeCell ref="A3:K3"/>
    <mergeCell ref="A4:K4"/>
    <mergeCell ref="A5:K5"/>
    <mergeCell ref="A6:K6"/>
    <mergeCell ref="A16:K16"/>
    <mergeCell ref="A9:K9"/>
    <mergeCell ref="A11:J12"/>
    <mergeCell ref="A13:A15"/>
    <mergeCell ref="B13:B15"/>
    <mergeCell ref="C13:D13"/>
    <mergeCell ref="E13:E15"/>
    <mergeCell ref="F13:F15"/>
    <mergeCell ref="G13:G15"/>
    <mergeCell ref="H13:H15"/>
    <mergeCell ref="I13:I15"/>
    <mergeCell ref="J13:J15"/>
    <mergeCell ref="K13:K15"/>
    <mergeCell ref="C14:C15"/>
    <mergeCell ref="D14:D15"/>
  </mergeCells>
  <hyperlinks>
    <hyperlink ref="A9" r:id="rId1" display="dalnegorsk@mo.primorsky.ru, телефон (42373) 3-23-14, факс (42373) 3-24-30"/>
  </hyperlink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2012-07-27T04:05:51Z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