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470" windowHeight="7035"/>
  </bookViews>
  <sheets>
    <sheet name="лоты на  конкурс" sheetId="2" r:id="rId1"/>
    <sheet name="Лист3" sheetId="3" r:id="rId2"/>
  </sheets>
  <calcPr calcId="162913" calcOnSave="0"/>
</workbook>
</file>

<file path=xl/calcChain.xml><?xml version="1.0" encoding="utf-8"?>
<calcChain xmlns="http://schemas.openxmlformats.org/spreadsheetml/2006/main">
  <c r="K183" i="2" l="1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0" i="2"/>
  <c r="K154" i="2"/>
  <c r="K153" i="2"/>
  <c r="K152" i="2"/>
  <c r="K151" i="2"/>
  <c r="K150" i="2"/>
  <c r="K144" i="2"/>
  <c r="K143" i="2"/>
  <c r="K142" i="2"/>
  <c r="K141" i="2"/>
  <c r="K140" i="2"/>
  <c r="K139" i="2"/>
  <c r="K138" i="2"/>
  <c r="K132" i="2"/>
  <c r="K131" i="2"/>
  <c r="K130" i="2"/>
  <c r="K129" i="2"/>
  <c r="K128" i="2"/>
  <c r="K127" i="2"/>
  <c r="K121" i="2"/>
  <c r="K120" i="2"/>
  <c r="K114" i="2"/>
  <c r="K108" i="2"/>
  <c r="K107" i="2"/>
  <c r="K106" i="2"/>
  <c r="K105" i="2"/>
  <c r="K99" i="2"/>
  <c r="K98" i="2"/>
  <c r="K97" i="2"/>
  <c r="K96" i="2"/>
  <c r="K95" i="2"/>
  <c r="K94" i="2"/>
  <c r="K93" i="2"/>
  <c r="K87" i="2"/>
  <c r="K81" i="2"/>
  <c r="K80" i="2"/>
  <c r="K74" i="2"/>
  <c r="K68" i="2"/>
  <c r="K62" i="2"/>
  <c r="K56" i="2"/>
  <c r="K55" i="2"/>
  <c r="K49" i="2"/>
  <c r="K43" i="2"/>
  <c r="K42" i="2"/>
  <c r="K41" i="2"/>
  <c r="K40" i="2"/>
  <c r="K39" i="2"/>
  <c r="K33" i="2"/>
  <c r="K32" i="2"/>
  <c r="K29" i="2"/>
  <c r="K23" i="2"/>
  <c r="K184" i="2" l="1"/>
  <c r="E100" i="2"/>
  <c r="E88" i="2"/>
  <c r="D88" i="2"/>
  <c r="C88" i="2"/>
  <c r="D82" i="2"/>
  <c r="C82" i="2"/>
  <c r="E82" i="2"/>
  <c r="E34" i="2"/>
  <c r="D34" i="2"/>
  <c r="C34" i="2"/>
  <c r="K88" i="2" l="1"/>
  <c r="K115" i="2" l="1"/>
  <c r="K75" i="2"/>
  <c r="K69" i="2"/>
  <c r="K50" i="2"/>
  <c r="K30" i="2"/>
  <c r="E36" i="3"/>
  <c r="D44" i="2"/>
  <c r="C44" i="2"/>
  <c r="E44" i="2"/>
  <c r="E50" i="2"/>
  <c r="D50" i="2"/>
  <c r="C50" i="2"/>
  <c r="E30" i="2"/>
  <c r="D30" i="2"/>
  <c r="C30" i="2"/>
  <c r="E24" i="2"/>
  <c r="D24" i="2"/>
  <c r="C24" i="2"/>
  <c r="D63" i="2"/>
  <c r="C184" i="2"/>
  <c r="C145" i="2"/>
  <c r="C57" i="2"/>
  <c r="D184" i="2"/>
  <c r="D161" i="2"/>
  <c r="D155" i="2"/>
  <c r="C155" i="2"/>
  <c r="D133" i="2"/>
  <c r="D122" i="2"/>
  <c r="D145" i="2"/>
  <c r="D100" i="2"/>
  <c r="D109" i="2"/>
  <c r="C100" i="2"/>
  <c r="E184" i="2"/>
  <c r="C133" i="2"/>
  <c r="E133" i="2"/>
  <c r="E145" i="2"/>
  <c r="E155" i="2"/>
  <c r="E161" i="2"/>
  <c r="C161" i="2"/>
  <c r="E122" i="2"/>
  <c r="C122" i="2"/>
  <c r="D115" i="2"/>
  <c r="C109" i="2"/>
  <c r="E109" i="2"/>
  <c r="C69" i="2"/>
  <c r="D69" i="2"/>
  <c r="C63" i="2"/>
  <c r="D57" i="2"/>
  <c r="E57" i="2"/>
  <c r="G62" i="2"/>
  <c r="K44" i="2" l="1"/>
  <c r="K57" i="2"/>
  <c r="K82" i="2"/>
  <c r="K34" i="2"/>
  <c r="K122" i="2"/>
  <c r="K100" i="2"/>
  <c r="K133" i="2"/>
  <c r="K109" i="2"/>
  <c r="K161" i="2"/>
  <c r="K63" i="2"/>
  <c r="K155" i="2"/>
  <c r="K145" i="2"/>
</calcChain>
</file>

<file path=xl/sharedStrings.xml><?xml version="1.0" encoding="utf-8"?>
<sst xmlns="http://schemas.openxmlformats.org/spreadsheetml/2006/main" count="475" uniqueCount="187">
  <si>
    <t>№№ п/п</t>
  </si>
  <si>
    <t>Адрес объекта (жилфонд)</t>
  </si>
  <si>
    <t>площадь, кв.м.</t>
  </si>
  <si>
    <t>кол-во  квартир</t>
  </si>
  <si>
    <t>Год ввода</t>
  </si>
  <si>
    <t>срок эксплуатации</t>
  </si>
  <si>
    <t>Размер платы за сод.и рем жил.пом. руб/м2</t>
  </si>
  <si>
    <t>Вид благоустройства (*)</t>
  </si>
  <si>
    <t>материал стен</t>
  </si>
  <si>
    <t>сумма лота, руб.</t>
  </si>
  <si>
    <t>общая дома</t>
  </si>
  <si>
    <t>жилая, нежилая</t>
  </si>
  <si>
    <t>брус</t>
  </si>
  <si>
    <t>ИТОГО</t>
  </si>
  <si>
    <t>шлакоблоч</t>
  </si>
  <si>
    <t xml:space="preserve">(*)  Виды благоустройства: </t>
  </si>
  <si>
    <t>1 - дома, имеющие все виды благоустройства, кроме лифтов и мусоропроводов</t>
  </si>
  <si>
    <t xml:space="preserve">    </t>
  </si>
  <si>
    <t xml:space="preserve">2 - то же, без горячего водоснабжения </t>
  </si>
  <si>
    <t>3 - то же, без горячего и холодного водоснабжения</t>
  </si>
  <si>
    <t>4 - не благоустроенные</t>
  </si>
  <si>
    <t>Размер обеспечения заявки на участие в конкурсе по объектам составляет:</t>
  </si>
  <si>
    <t>шлак.блоки</t>
  </si>
  <si>
    <t>шлак.блочн.</t>
  </si>
  <si>
    <t>уборка придомовой территории многоквартирного дома, подготовка многоквартирных домов к сезонной эксплуатации,</t>
  </si>
  <si>
    <t>проведение технических осмотров и мелкий ремонт, устранение аварий и выполнение заявок населения, другие работы</t>
  </si>
  <si>
    <t>в соответствии с конкурсной документацией.</t>
  </si>
  <si>
    <t>Получение конкурсной документации производится на основании заявления на имя главы Дальнегорского ГО,</t>
  </si>
  <si>
    <t>Приморский край г.Дальнегорск, Проспект 50 лет Октября, 125, контактный телефон (42373) 3-23-14,</t>
  </si>
  <si>
    <t xml:space="preserve">Заявка на участие в конкурсе подается в письменной форме, утвержденной конкурсной документацией. Прием </t>
  </si>
  <si>
    <t>заявок осуществляется в рабочие дни с 9 час. 00 мин. до 17 час. 00 мин. местного времени в отделе жизнеобеспечения</t>
  </si>
  <si>
    <t>4</t>
  </si>
  <si>
    <t>ЛОТ № 4 (г.Дальнегорск)</t>
  </si>
  <si>
    <t>ЛОТ № 5 (г.Дальнегорск)</t>
  </si>
  <si>
    <t>ЛОТ № 6 (г.Дальнегорск)</t>
  </si>
  <si>
    <t>ЛОТ № 7 (г.Дальнегорск)</t>
  </si>
  <si>
    <t>ЛОТ № 8 (г.Дальнегорск)</t>
  </si>
  <si>
    <t>кирпич</t>
  </si>
  <si>
    <t>шлак/бл</t>
  </si>
  <si>
    <t>круп/бл</t>
  </si>
  <si>
    <t>шлак/залив</t>
  </si>
  <si>
    <t>каркас/зас</t>
  </si>
  <si>
    <t>шлак/блоч</t>
  </si>
  <si>
    <t>бревно</t>
  </si>
  <si>
    <t>деревян</t>
  </si>
  <si>
    <t>шлакобл</t>
  </si>
  <si>
    <t>карк-засып</t>
  </si>
  <si>
    <t>крупно/пан</t>
  </si>
  <si>
    <t>шлако/блоч</t>
  </si>
  <si>
    <t>ЛОТ № 10</t>
  </si>
  <si>
    <t>ЛОТ № 11</t>
  </si>
  <si>
    <t>ЛОТ № 12</t>
  </si>
  <si>
    <t>ЛОТ № 13</t>
  </si>
  <si>
    <t>ЛОТ № 14</t>
  </si>
  <si>
    <t>ЛОТ № 15</t>
  </si>
  <si>
    <t>ЛОТ № 16</t>
  </si>
  <si>
    <t>по отбору управляющей организации для управления многоквартирными домами</t>
  </si>
  <si>
    <t xml:space="preserve">многоквартирными домами на  территории Дальнегорского городского округа юридических лиц  и индивидуальных </t>
  </si>
  <si>
    <t>Российской Федерации от 06.02.2006 № 75 "О порядке проведения органом  местного самоуправления открытого конкурса</t>
  </si>
  <si>
    <t xml:space="preserve">по отбору управляющей организации для управления многоквартирным домом", постановления администрации Дальнегорского </t>
  </si>
  <si>
    <t>комиссии по отбору управляющих организаций для управления многоквартирными домами".</t>
  </si>
  <si>
    <r>
      <t xml:space="preserve">Организатор конкурса: </t>
    </r>
    <r>
      <rPr>
        <sz val="11"/>
        <color theme="1"/>
        <rFont val="Times New Roman"/>
        <family val="1"/>
        <charset val="204"/>
      </rPr>
      <t>отдел жизнеобеспечения  администрации Дальнегорского городского округа.</t>
    </r>
  </si>
  <si>
    <r>
      <t xml:space="preserve">Почтовый адрес, телефон, адрес электронной почты: </t>
    </r>
    <r>
      <rPr>
        <sz val="11"/>
        <color theme="1"/>
        <rFont val="Times New Roman"/>
        <family val="1"/>
        <charset val="204"/>
      </rPr>
      <t>г.Дальнегорск, Проспект 50 лет Октября,125 каб.14А, тел.3-23-14</t>
    </r>
  </si>
  <si>
    <t>ЛОТ № 1</t>
  </si>
  <si>
    <t>ЛОТ №2</t>
  </si>
  <si>
    <t>ЛОТ № 3</t>
  </si>
  <si>
    <t>ЛОТ № 4</t>
  </si>
  <si>
    <t>ЛОТ № 5</t>
  </si>
  <si>
    <t>ЛОТ № 7</t>
  </si>
  <si>
    <t>ЛОТ № 8</t>
  </si>
  <si>
    <t>ЛОТ № 9</t>
  </si>
  <si>
    <t>Заместитель главы администрации</t>
  </si>
  <si>
    <t xml:space="preserve">Дальнегорского городского округа </t>
  </si>
  <si>
    <t xml:space="preserve"> </t>
  </si>
  <si>
    <t xml:space="preserve">                             </t>
  </si>
  <si>
    <t>ЛОТ № 9 (г.Дальнегорск)</t>
  </si>
  <si>
    <t>ЛОТ № 17</t>
  </si>
  <si>
    <t>шлакоблочн</t>
  </si>
  <si>
    <t>ОБЪЕКТЫ КОНКУРСА:</t>
  </si>
  <si>
    <t xml:space="preserve">городского округа  от 30.03.2016 № 145-па"Об определении организатора открытого конкурса и утверждении конкурсной </t>
  </si>
  <si>
    <t xml:space="preserve">поданного в письменной форме, в рабочие дни с 9 час.00 мин. до 17 час. 00 мин. местного времени по адресу: </t>
  </si>
  <si>
    <t>Конкурсная документация размещена на официальном сайте Российской Федерации  для размещения информации о проведении</t>
  </si>
  <si>
    <t>торгов :www.torgi.gov.ru. и на официальном сайте Дальнегорского городского округа www.dalnegorsk-mo.ru.</t>
  </si>
  <si>
    <r>
      <t xml:space="preserve">Перечень обязательных работ и услуг по содержанию и ремонту: </t>
    </r>
    <r>
      <rPr>
        <sz val="11"/>
        <rFont val="Times New Roman"/>
        <family val="1"/>
        <charset val="204"/>
      </rPr>
      <t>содержание помещений общего пользования,</t>
    </r>
  </si>
  <si>
    <t>предпринимателей. Конкурс проводится на основании Жилищного кодекса РФ Российской Федерации, постановления Правительства</t>
  </si>
  <si>
    <t>ул.Набережная,22</t>
  </si>
  <si>
    <t>ул.Космонавтов,14</t>
  </si>
  <si>
    <t>ул.Советская,27</t>
  </si>
  <si>
    <t>ул.Советская,33</t>
  </si>
  <si>
    <t>ул.Советская,35</t>
  </si>
  <si>
    <t>ул.Сопочная,13</t>
  </si>
  <si>
    <t>ул.Увальная,46</t>
  </si>
  <si>
    <t>ул.Сопочная,15</t>
  </si>
  <si>
    <t>ул.Сопочная,14</t>
  </si>
  <si>
    <t>ул.Заводская,10</t>
  </si>
  <si>
    <t>ул.Заводская,9</t>
  </si>
  <si>
    <t>ул.Заводская,2</t>
  </si>
  <si>
    <t>ул.Дорожная,2а</t>
  </si>
  <si>
    <t>ул.Панфилова,12</t>
  </si>
  <si>
    <t>ул.Хасанская,4</t>
  </si>
  <si>
    <t>ул.Хасанская,7</t>
  </si>
  <si>
    <t>ул.8 Марта,17</t>
  </si>
  <si>
    <t>ул. Зеленая,3</t>
  </si>
  <si>
    <t>ул.Ключевая,3</t>
  </si>
  <si>
    <t>ул.Ключевая,4</t>
  </si>
  <si>
    <t>ул.Ключевая,6</t>
  </si>
  <si>
    <t>ул.Путевая,3а</t>
  </si>
  <si>
    <t>ул.Арсеньева,5</t>
  </si>
  <si>
    <t>ул.Арсеньева,18</t>
  </si>
  <si>
    <t>ул.Советская,1</t>
  </si>
  <si>
    <t>ул.Меркулова,2</t>
  </si>
  <si>
    <t>ул.Озерная,12</t>
  </si>
  <si>
    <t>ул.Меркулова,15</t>
  </si>
  <si>
    <t>ул.Школьная,14</t>
  </si>
  <si>
    <t>ул.Гр.Милая,5</t>
  </si>
  <si>
    <t>ул.Гр.Милая,6</t>
  </si>
  <si>
    <t>ул.Меркулова,4</t>
  </si>
  <si>
    <t>ул.Меркулова,19</t>
  </si>
  <si>
    <t>ул.Портовая,12</t>
  </si>
  <si>
    <t>ул.Пионерская,1</t>
  </si>
  <si>
    <t>ул.Берзинская,11</t>
  </si>
  <si>
    <t>ул.Заречная,17</t>
  </si>
  <si>
    <t>ул.Комсомольская,46</t>
  </si>
  <si>
    <t>ул.Морская,2</t>
  </si>
  <si>
    <t>ул.Морская,19</t>
  </si>
  <si>
    <t>ул.Комсомольская,32</t>
  </si>
  <si>
    <t>ул.Молодежная,1</t>
  </si>
  <si>
    <t>ул.Молодежная,4</t>
  </si>
  <si>
    <t>ул.Молодежная,9</t>
  </si>
  <si>
    <t>ул.Молодежная,11</t>
  </si>
  <si>
    <t>ул.Нагорная,10</t>
  </si>
  <si>
    <t>ул.Нагорная,12</t>
  </si>
  <si>
    <t>ул.Нагорная,16</t>
  </si>
  <si>
    <t>ул.Партизанская,15</t>
  </si>
  <si>
    <t>ул.Пограничная,19</t>
  </si>
  <si>
    <t>ул.Пушкинская,7</t>
  </si>
  <si>
    <t>ул.Пушкинская,8</t>
  </si>
  <si>
    <t>ул.Пушкинская,17</t>
  </si>
  <si>
    <t>ул.Партизанская, 29</t>
  </si>
  <si>
    <t>ул.Партизанская, 31</t>
  </si>
  <si>
    <t>Проспект 50 лет Октября,111</t>
  </si>
  <si>
    <t>Проспект 50 лет Октября,57</t>
  </si>
  <si>
    <t>Проспект 50 лет Октября,84</t>
  </si>
  <si>
    <t>Проспект 50 лет Октября,86</t>
  </si>
  <si>
    <t>Шлак. блоки</t>
  </si>
  <si>
    <t>ЛОТ № 1  (г.Дальнегорск)</t>
  </si>
  <si>
    <t>Проспект,50 лет Октября,99Б</t>
  </si>
  <si>
    <t>1</t>
  </si>
  <si>
    <t xml:space="preserve"> панел</t>
  </si>
  <si>
    <t>ЛОТ № 2  (г.Дальнегорск)</t>
  </si>
  <si>
    <t>Проспект 50 лет Октября,72</t>
  </si>
  <si>
    <t>ЛОТ № 3 (г.Дальнегорск)</t>
  </si>
  <si>
    <t>Проспект 50 лет Октября,130</t>
  </si>
  <si>
    <t>Проспект 50 лет Октября,132</t>
  </si>
  <si>
    <t>Проспект 50 лет Октября,134</t>
  </si>
  <si>
    <t>Проспект 50 лет Октября,136</t>
  </si>
  <si>
    <t>Проспект 50 лет Октября,138</t>
  </si>
  <si>
    <t>Проспект 50 лет Октября,142</t>
  </si>
  <si>
    <t>ул.Сухановская,9</t>
  </si>
  <si>
    <t>ЛОТ № 10 (г.Дальнегорск)</t>
  </si>
  <si>
    <t>ЛОТ № 11 (г.Дальнегорск)</t>
  </si>
  <si>
    <t>ЛОТ № 12 (г.Дальнегорск)</t>
  </si>
  <si>
    <t>ЛОТ № 13 (г.Дальнегорск)</t>
  </si>
  <si>
    <t>ЛОТ № 18</t>
  </si>
  <si>
    <t>ЛОТ № 19</t>
  </si>
  <si>
    <t>ЛОТ № 20</t>
  </si>
  <si>
    <t>отдела жизнеобеспечения Меньшенина Ольга Ивановна</t>
  </si>
  <si>
    <t>Проспект 50 лет Октября,144</t>
  </si>
  <si>
    <t xml:space="preserve">Администрация Дальнегорского городского округа приглашает  к участию в открытом конкурсе на право управления  </t>
  </si>
  <si>
    <r>
      <t xml:space="preserve">Контактное лицо: </t>
    </r>
    <r>
      <rPr>
        <sz val="12"/>
        <rFont val="Times New Roman"/>
        <family val="1"/>
        <charset val="204"/>
      </rPr>
      <t>начальник отдела жизнеобеспечения Игумнова Надежда Олеговна, вед. специалист 1 разряда</t>
    </r>
  </si>
  <si>
    <t>Октября, 125, кабинет 15.</t>
  </si>
  <si>
    <t>Дальнегорского городского округа по адресу: Приморский край, г.Дальнегорск, Проспект 50 лет Октября, 125, каб.2.</t>
  </si>
  <si>
    <t>ЛОТ № 15 (с.Краснореченский, г.Дальнегорск)</t>
  </si>
  <si>
    <t>ЛОТ № 18 (с.Рудная Пристань, г.Дальнегорск)</t>
  </si>
  <si>
    <t>ЛОТ № 20 (с.Каменка, г.Дальнегорск)</t>
  </si>
  <si>
    <t>ЛОТ № 6</t>
  </si>
  <si>
    <t>Извещение о проведении повторного открытого конкурса</t>
  </si>
  <si>
    <t>адрес электронной почты: ojodgo@dalnegorsk-mo.ru</t>
  </si>
  <si>
    <t>Э.Ю.Рябов</t>
  </si>
  <si>
    <t>Прием заявок заканчивается в 13 часов 00 мин. 23 сентября 2022 г.</t>
  </si>
  <si>
    <t>Вскрытие конвертов с заявками на участие в конкурсе производится конкурсной комиссией в 14 часов 00 мин. 23 сентября  2022 г.</t>
  </si>
  <si>
    <t>Рассмотрение заявок на участие в конкурсе производится конкурсной комиссией в 15 часов 00 мин.23  сентября 2022 г.</t>
  </si>
  <si>
    <t xml:space="preserve">Конкурс проводится в 16 часов 00 минут  23 сентября 2022 г. по адресу: Приморский край, г.Дальнегорск, Проспект 50 лет                                                                                                                                                                                                                     </t>
  </si>
  <si>
    <t>ЛОТ № 14 (с.Краснореченский, г.Дальнегорск)</t>
  </si>
  <si>
    <t>ЛОТ № 16 (с.Краснореченский, Тайга, г.Дальнегорск)</t>
  </si>
  <si>
    <t>ЛОТ № 17 (с.Рудная Пристань, г.Дальнегорск)</t>
  </si>
  <si>
    <t>ЛОТ № 19 (с.Каменка, г.Дальнегорск)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</si>
</sst>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Courier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146">
    <xf numFmtId="0" fontId="0" fillId="0" borderId="0" xfId="0"/>
    <xf numFmtId="0" fontId="2" fillId="0" borderId="0" xfId="0" applyFont="1" applyFill="1"/>
    <xf numFmtId="0" fontId="2" fillId="0" borderId="18" xfId="0" applyFont="1" applyFill="1" applyBorder="1"/>
    <xf numFmtId="0" fontId="2" fillId="0" borderId="19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2" fillId="0" borderId="0" xfId="0" applyFont="1" applyFill="1" applyAlignment="1"/>
    <xf numFmtId="0" fontId="2" fillId="0" borderId="18" xfId="0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21" xfId="0" applyFont="1" applyFill="1" applyBorder="1" applyAlignment="1" applyProtection="1">
      <alignment horizontal="left"/>
    </xf>
    <xf numFmtId="2" fontId="6" fillId="0" borderId="0" xfId="0" applyNumberFormat="1" applyFont="1" applyFill="1"/>
    <xf numFmtId="0" fontId="2" fillId="0" borderId="0" xfId="0" applyFont="1" applyFill="1" applyBorder="1"/>
    <xf numFmtId="0" fontId="2" fillId="0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 applyProtection="1">
      <alignment horizontal="left"/>
    </xf>
    <xf numFmtId="0" fontId="6" fillId="2" borderId="18" xfId="0" applyFont="1" applyFill="1" applyBorder="1" applyProtection="1"/>
    <xf numFmtId="0" fontId="6" fillId="2" borderId="18" xfId="0" applyFont="1" applyFill="1" applyBorder="1" applyAlignment="1" applyProtection="1">
      <alignment horizontal="center"/>
    </xf>
    <xf numFmtId="2" fontId="6" fillId="2" borderId="18" xfId="0" applyNumberFormat="1" applyFont="1" applyFill="1" applyBorder="1" applyProtection="1"/>
    <xf numFmtId="0" fontId="6" fillId="2" borderId="21" xfId="0" applyFont="1" applyFill="1" applyBorder="1" applyAlignment="1" applyProtection="1">
      <alignment horizontal="left"/>
    </xf>
    <xf numFmtId="0" fontId="6" fillId="2" borderId="21" xfId="0" applyFont="1" applyFill="1" applyBorder="1"/>
    <xf numFmtId="0" fontId="6" fillId="2" borderId="21" xfId="0" applyFont="1" applyFill="1" applyBorder="1" applyAlignment="1">
      <alignment horizontal="center"/>
    </xf>
    <xf numFmtId="49" fontId="6" fillId="2" borderId="21" xfId="0" applyNumberFormat="1" applyFont="1" applyFill="1" applyBorder="1" applyAlignment="1">
      <alignment horizontal="center"/>
    </xf>
    <xf numFmtId="0" fontId="8" fillId="2" borderId="22" xfId="0" applyFont="1" applyFill="1" applyBorder="1" applyAlignment="1" applyProtection="1">
      <alignment horizontal="center"/>
    </xf>
    <xf numFmtId="2" fontId="6" fillId="2" borderId="23" xfId="0" applyNumberFormat="1" applyFont="1" applyFill="1" applyBorder="1"/>
    <xf numFmtId="2" fontId="6" fillId="2" borderId="21" xfId="0" applyNumberFormat="1" applyFont="1" applyFill="1" applyBorder="1"/>
    <xf numFmtId="0" fontId="2" fillId="2" borderId="18" xfId="0" applyFont="1" applyFill="1" applyBorder="1" applyAlignment="1">
      <alignment horizontal="center"/>
    </xf>
    <xf numFmtId="0" fontId="6" fillId="0" borderId="18" xfId="0" applyFont="1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2" borderId="18" xfId="0" applyFont="1" applyFill="1" applyBorder="1" applyAlignment="1" applyProtection="1">
      <alignment horizontal="left"/>
    </xf>
    <xf numFmtId="0" fontId="2" fillId="2" borderId="18" xfId="0" applyFont="1" applyFill="1" applyBorder="1" applyAlignment="1" applyProtection="1">
      <alignment horizontal="center"/>
    </xf>
    <xf numFmtId="0" fontId="2" fillId="2" borderId="18" xfId="0" applyFont="1" applyFill="1" applyBorder="1" applyProtection="1"/>
    <xf numFmtId="0" fontId="2" fillId="2" borderId="18" xfId="0" applyFont="1" applyFill="1" applyBorder="1" applyAlignment="1" applyProtection="1">
      <alignment horizontal="center" vertical="center"/>
    </xf>
    <xf numFmtId="0" fontId="0" fillId="0" borderId="18" xfId="0" applyFill="1" applyBorder="1" applyProtection="1"/>
    <xf numFmtId="0" fontId="6" fillId="2" borderId="18" xfId="0" applyFont="1" applyFill="1" applyBorder="1" applyAlignment="1" applyProtection="1">
      <alignment horizontal="right" vertical="center"/>
    </xf>
    <xf numFmtId="164" fontId="9" fillId="0" borderId="18" xfId="0" applyNumberFormat="1" applyFont="1" applyFill="1" applyBorder="1" applyAlignment="1"/>
    <xf numFmtId="0" fontId="0" fillId="0" borderId="18" xfId="0" applyBorder="1" applyAlignment="1">
      <alignment horizontal="center" vertical="center"/>
    </xf>
    <xf numFmtId="2" fontId="2" fillId="2" borderId="18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left" vertical="top"/>
    </xf>
    <xf numFmtId="0" fontId="2" fillId="0" borderId="18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/>
    </xf>
    <xf numFmtId="0" fontId="13" fillId="0" borderId="18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2" fontId="2" fillId="0" borderId="18" xfId="0" applyNumberFormat="1" applyFont="1" applyFill="1" applyBorder="1"/>
    <xf numFmtId="2" fontId="6" fillId="0" borderId="0" xfId="0" applyNumberFormat="1" applyFont="1" applyFill="1" applyBorder="1"/>
    <xf numFmtId="0" fontId="6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6" fillId="2" borderId="18" xfId="0" applyNumberFormat="1" applyFont="1" applyFill="1" applyBorder="1" applyProtection="1"/>
    <xf numFmtId="164" fontId="2" fillId="2" borderId="18" xfId="0" applyNumberFormat="1" applyFont="1" applyFill="1" applyBorder="1" applyAlignment="1" applyProtection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0" xfId="0" applyFont="1" applyFill="1"/>
    <xf numFmtId="0" fontId="2" fillId="0" borderId="18" xfId="0" applyFont="1" applyFill="1" applyBorder="1" applyAlignment="1" applyProtection="1">
      <alignment horizontal="center"/>
    </xf>
    <xf numFmtId="0" fontId="14" fillId="0" borderId="18" xfId="0" applyFont="1" applyBorder="1"/>
    <xf numFmtId="0" fontId="15" fillId="0" borderId="0" xfId="0" applyFont="1" applyFill="1"/>
    <xf numFmtId="0" fontId="16" fillId="0" borderId="0" xfId="0" applyFont="1" applyFill="1"/>
    <xf numFmtId="0" fontId="3" fillId="0" borderId="0" xfId="0" applyFont="1" applyFill="1"/>
    <xf numFmtId="0" fontId="17" fillId="0" borderId="0" xfId="0" applyFont="1" applyFill="1"/>
    <xf numFmtId="0" fontId="3" fillId="2" borderId="0" xfId="0" applyFont="1" applyFill="1"/>
    <xf numFmtId="0" fontId="16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164" fontId="13" fillId="0" borderId="18" xfId="0" applyNumberFormat="1" applyFont="1" applyFill="1" applyBorder="1" applyAlignment="1"/>
    <xf numFmtId="0" fontId="2" fillId="0" borderId="18" xfId="0" applyFont="1" applyFill="1" applyBorder="1" applyAlignment="1"/>
    <xf numFmtId="0" fontId="2" fillId="0" borderId="18" xfId="0" applyFont="1" applyFill="1" applyBorder="1" applyAlignment="1" applyProtection="1"/>
    <xf numFmtId="0" fontId="2" fillId="0" borderId="1" xfId="0" applyFont="1" applyFill="1" applyBorder="1" applyAlignment="1" applyProtection="1"/>
    <xf numFmtId="0" fontId="13" fillId="0" borderId="18" xfId="0" applyFont="1" applyFill="1" applyBorder="1" applyAlignment="1">
      <alignment vertical="center" wrapText="1"/>
    </xf>
    <xf numFmtId="0" fontId="2" fillId="0" borderId="18" xfId="0" applyFont="1" applyBorder="1"/>
    <xf numFmtId="0" fontId="13" fillId="0" borderId="18" xfId="2" applyFont="1" applyFill="1" applyBorder="1" applyAlignment="1"/>
    <xf numFmtId="0" fontId="13" fillId="0" borderId="18" xfId="2" applyFont="1" applyFill="1" applyBorder="1" applyAlignment="1">
      <alignment vertical="center"/>
    </xf>
    <xf numFmtId="2" fontId="2" fillId="0" borderId="0" xfId="0" applyNumberFormat="1" applyFont="1" applyFill="1" applyBorder="1"/>
    <xf numFmtId="0" fontId="14" fillId="0" borderId="0" xfId="0" applyFont="1" applyFill="1" applyAlignment="1"/>
    <xf numFmtId="0" fontId="18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6" fillId="0" borderId="0" xfId="0" applyNumberFormat="1" applyFont="1" applyFill="1"/>
    <xf numFmtId="49" fontId="2" fillId="2" borderId="18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2" fillId="0" borderId="5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left" vertical="top"/>
    </xf>
    <xf numFmtId="2" fontId="2" fillId="2" borderId="18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14" fillId="2" borderId="0" xfId="0" applyFont="1" applyFill="1" applyAlignment="1"/>
    <xf numFmtId="2" fontId="6" fillId="2" borderId="0" xfId="0" applyNumberFormat="1" applyFont="1" applyFill="1"/>
    <xf numFmtId="0" fontId="6" fillId="2" borderId="0" xfId="0" applyFont="1" applyFill="1"/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" fontId="6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 vertical="top"/>
    </xf>
    <xf numFmtId="2" fontId="2" fillId="0" borderId="0" xfId="0" applyNumberFormat="1" applyFont="1" applyFill="1"/>
    <xf numFmtId="0" fontId="7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4" fontId="14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2" fontId="7" fillId="0" borderId="9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10" fillId="0" borderId="0" xfId="1" applyFont="1" applyFill="1" applyAlignment="1" applyProtection="1">
      <alignment horizontal="center"/>
    </xf>
    <xf numFmtId="0" fontId="12" fillId="0" borderId="0" xfId="1" applyFont="1" applyFill="1" applyAlignment="1" applyProtection="1">
      <alignment horizontal="center"/>
    </xf>
    <xf numFmtId="0" fontId="10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31"/>
  <sheetViews>
    <sheetView tabSelected="1" topLeftCell="A210" zoomScale="142" zoomScaleNormal="142" workbookViewId="0">
      <selection activeCell="C228" sqref="C228:D228"/>
    </sheetView>
  </sheetViews>
  <sheetFormatPr defaultColWidth="9.140625" defaultRowHeight="15.95" customHeight="1" x14ac:dyDescent="0.2"/>
  <cols>
    <col min="1" max="1" width="7.42578125" style="1" customWidth="1"/>
    <col min="2" max="2" width="25.28515625" style="1" customWidth="1"/>
    <col min="3" max="3" width="11.28515625" style="1" customWidth="1"/>
    <col min="4" max="4" width="8.5703125" style="1" customWidth="1"/>
    <col min="5" max="5" width="7.85546875" style="1" customWidth="1"/>
    <col min="6" max="6" width="8.28515625" style="1" customWidth="1"/>
    <col min="7" max="7" width="8.7109375" style="1" customWidth="1"/>
    <col min="8" max="8" width="12.28515625" style="1" customWidth="1"/>
    <col min="9" max="9" width="5.85546875" style="1" customWidth="1"/>
    <col min="10" max="10" width="12.140625" style="1" customWidth="1"/>
    <col min="11" max="11" width="22.28515625" style="1" customWidth="1"/>
    <col min="12" max="12" width="13" style="1" customWidth="1"/>
    <col min="13" max="13" width="18" style="1" customWidth="1"/>
    <col min="14" max="14" width="9.140625" style="1"/>
    <col min="15" max="15" width="12" style="1" customWidth="1"/>
    <col min="16" max="17" width="9.140625" style="1"/>
    <col min="18" max="18" width="13.85546875" style="1" customWidth="1"/>
    <col min="19" max="16384" width="9.140625" style="1"/>
  </cols>
  <sheetData>
    <row r="2" spans="1:11" ht="15.75" x14ac:dyDescent="0.25">
      <c r="A2" s="133" t="s">
        <v>176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ht="15.75" x14ac:dyDescent="0.25">
      <c r="A3" s="133" t="s">
        <v>56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 ht="15.75" x14ac:dyDescent="0.25">
      <c r="A4" s="134" t="s">
        <v>168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1" ht="15" x14ac:dyDescent="0.25">
      <c r="A5" s="135" t="s">
        <v>57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</row>
    <row r="6" spans="1:11" ht="15" x14ac:dyDescent="0.25">
      <c r="A6" s="136" t="s">
        <v>84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</row>
    <row r="7" spans="1:11" ht="15" x14ac:dyDescent="0.25">
      <c r="A7" s="136" t="s">
        <v>58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</row>
    <row r="8" spans="1:11" ht="15" x14ac:dyDescent="0.25">
      <c r="A8" s="136" t="s">
        <v>59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</row>
    <row r="9" spans="1:11" ht="15" x14ac:dyDescent="0.25">
      <c r="A9" s="137" t="s">
        <v>79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</row>
    <row r="10" spans="1:11" ht="15" x14ac:dyDescent="0.25">
      <c r="A10" s="137" t="s">
        <v>60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</row>
    <row r="11" spans="1:11" ht="15" x14ac:dyDescent="0.25">
      <c r="A11" s="138" t="s">
        <v>61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</row>
    <row r="12" spans="1:11" ht="15" x14ac:dyDescent="0.25">
      <c r="A12" s="138" t="s">
        <v>62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</row>
    <row r="13" spans="1:11" ht="15" x14ac:dyDescent="0.25">
      <c r="A13" s="137" t="s">
        <v>177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</row>
    <row r="14" spans="1:11" ht="15.75" x14ac:dyDescent="0.25">
      <c r="A14" s="133" t="s">
        <v>169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</row>
    <row r="15" spans="1:11" ht="15.75" x14ac:dyDescent="0.25">
      <c r="A15" s="144" t="s">
        <v>166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</row>
    <row r="16" spans="1:11" ht="15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1" ht="12.75" x14ac:dyDescent="0.2">
      <c r="A17" s="140" t="s">
        <v>78</v>
      </c>
      <c r="B17" s="140"/>
      <c r="C17" s="140"/>
      <c r="D17" s="140"/>
      <c r="E17" s="140"/>
      <c r="F17" s="140"/>
      <c r="G17" s="140"/>
      <c r="H17" s="140"/>
      <c r="I17" s="140"/>
      <c r="J17" s="140"/>
    </row>
    <row r="18" spans="1:11" ht="12.75" x14ac:dyDescent="0.2">
      <c r="A18" s="74"/>
      <c r="B18" s="74"/>
      <c r="C18" s="74"/>
      <c r="D18" s="74"/>
      <c r="E18" s="74"/>
      <c r="F18" s="74"/>
      <c r="G18" s="74"/>
      <c r="H18" s="74"/>
      <c r="I18" s="74"/>
      <c r="J18" s="74"/>
    </row>
    <row r="19" spans="1:11" ht="16.5" thickBot="1" x14ac:dyDescent="0.25">
      <c r="A19" s="113" t="s">
        <v>145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5"/>
    </row>
    <row r="20" spans="1:11" ht="12.75" x14ac:dyDescent="0.2">
      <c r="A20" s="103" t="s">
        <v>0</v>
      </c>
      <c r="B20" s="106" t="s">
        <v>1</v>
      </c>
      <c r="C20" s="108" t="s">
        <v>2</v>
      </c>
      <c r="D20" s="109"/>
      <c r="E20" s="106" t="s">
        <v>3</v>
      </c>
      <c r="F20" s="106" t="s">
        <v>4</v>
      </c>
      <c r="G20" s="110" t="s">
        <v>5</v>
      </c>
      <c r="H20" s="110" t="s">
        <v>6</v>
      </c>
      <c r="I20" s="110" t="s">
        <v>7</v>
      </c>
      <c r="J20" s="98" t="s">
        <v>8</v>
      </c>
      <c r="K20" s="116" t="s">
        <v>9</v>
      </c>
    </row>
    <row r="21" spans="1:11" ht="12.75" x14ac:dyDescent="0.2">
      <c r="A21" s="104"/>
      <c r="B21" s="107"/>
      <c r="C21" s="101" t="s">
        <v>10</v>
      </c>
      <c r="D21" s="101" t="s">
        <v>11</v>
      </c>
      <c r="E21" s="107"/>
      <c r="F21" s="107"/>
      <c r="G21" s="111"/>
      <c r="H21" s="111"/>
      <c r="I21" s="111"/>
      <c r="J21" s="99"/>
      <c r="K21" s="117"/>
    </row>
    <row r="22" spans="1:11" ht="27" customHeight="1" x14ac:dyDescent="0.2">
      <c r="A22" s="105"/>
      <c r="B22" s="102"/>
      <c r="C22" s="102"/>
      <c r="D22" s="102"/>
      <c r="E22" s="102"/>
      <c r="F22" s="102"/>
      <c r="G22" s="112"/>
      <c r="H22" s="112"/>
      <c r="I22" s="112"/>
      <c r="J22" s="100"/>
      <c r="K22" s="118"/>
    </row>
    <row r="23" spans="1:11" ht="12.75" x14ac:dyDescent="0.2">
      <c r="A23" s="3">
        <v>1</v>
      </c>
      <c r="B23" s="2" t="s">
        <v>146</v>
      </c>
      <c r="C23" s="12">
        <v>5443.7</v>
      </c>
      <c r="D23" s="12">
        <v>3695.5</v>
      </c>
      <c r="E23" s="12">
        <v>92</v>
      </c>
      <c r="F23" s="12">
        <v>1984</v>
      </c>
      <c r="G23" s="12">
        <v>48</v>
      </c>
      <c r="H23" s="86">
        <v>19.88</v>
      </c>
      <c r="I23" s="80" t="s">
        <v>147</v>
      </c>
      <c r="J23" s="52" t="s">
        <v>148</v>
      </c>
      <c r="K23" s="43">
        <f>D23*H23*5/100</f>
        <v>3673.3269999999993</v>
      </c>
    </row>
    <row r="24" spans="1:11" ht="13.5" thickBot="1" x14ac:dyDescent="0.25">
      <c r="A24" s="4"/>
      <c r="B24" s="17" t="s">
        <v>13</v>
      </c>
      <c r="C24" s="18">
        <f>SUM(C23:C23)</f>
        <v>5443.7</v>
      </c>
      <c r="D24" s="18">
        <f>SUM(D23:D23)</f>
        <v>3695.5</v>
      </c>
      <c r="E24" s="18">
        <f>SUM(E23:E23)</f>
        <v>92</v>
      </c>
      <c r="F24" s="18"/>
      <c r="G24" s="18"/>
      <c r="H24" s="19"/>
      <c r="I24" s="7"/>
      <c r="J24" s="21"/>
      <c r="K24" s="43">
        <v>3673.33</v>
      </c>
    </row>
    <row r="25" spans="1:11" ht="16.5" thickBot="1" x14ac:dyDescent="0.25">
      <c r="A25" s="113" t="s">
        <v>149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5"/>
    </row>
    <row r="26" spans="1:11" ht="12.75" x14ac:dyDescent="0.2">
      <c r="A26" s="103" t="s">
        <v>0</v>
      </c>
      <c r="B26" s="106" t="s">
        <v>1</v>
      </c>
      <c r="C26" s="108" t="s">
        <v>2</v>
      </c>
      <c r="D26" s="109"/>
      <c r="E26" s="106" t="s">
        <v>3</v>
      </c>
      <c r="F26" s="106" t="s">
        <v>4</v>
      </c>
      <c r="G26" s="110" t="s">
        <v>5</v>
      </c>
      <c r="H26" s="110" t="s">
        <v>6</v>
      </c>
      <c r="I26" s="110" t="s">
        <v>7</v>
      </c>
      <c r="J26" s="98" t="s">
        <v>8</v>
      </c>
      <c r="K26" s="116" t="s">
        <v>9</v>
      </c>
    </row>
    <row r="27" spans="1:11" ht="12.75" x14ac:dyDescent="0.2">
      <c r="A27" s="104"/>
      <c r="B27" s="107"/>
      <c r="C27" s="101" t="s">
        <v>10</v>
      </c>
      <c r="D27" s="101" t="s">
        <v>11</v>
      </c>
      <c r="E27" s="107"/>
      <c r="F27" s="107"/>
      <c r="G27" s="111"/>
      <c r="H27" s="111"/>
      <c r="I27" s="111"/>
      <c r="J27" s="99"/>
      <c r="K27" s="117"/>
    </row>
    <row r="28" spans="1:11" ht="21.75" customHeight="1" x14ac:dyDescent="0.2">
      <c r="A28" s="105"/>
      <c r="B28" s="102"/>
      <c r="C28" s="102"/>
      <c r="D28" s="102"/>
      <c r="E28" s="102"/>
      <c r="F28" s="102"/>
      <c r="G28" s="112"/>
      <c r="H28" s="112"/>
      <c r="I28" s="112"/>
      <c r="J28" s="100"/>
      <c r="K28" s="118"/>
    </row>
    <row r="29" spans="1:11" ht="14.25" customHeight="1" x14ac:dyDescent="0.2">
      <c r="A29" s="75">
        <v>1</v>
      </c>
      <c r="B29" s="85" t="s">
        <v>150</v>
      </c>
      <c r="C29" s="50">
        <v>408.9</v>
      </c>
      <c r="D29" s="72">
        <v>363.3</v>
      </c>
      <c r="E29" s="72">
        <v>6</v>
      </c>
      <c r="F29" s="72">
        <v>1958</v>
      </c>
      <c r="G29" s="31">
        <v>67</v>
      </c>
      <c r="H29" s="87">
        <v>17.34</v>
      </c>
      <c r="I29" s="73">
        <v>3</v>
      </c>
      <c r="J29" s="52" t="s">
        <v>14</v>
      </c>
      <c r="K29" s="43">
        <f>D29*H29*5/100</f>
        <v>314.98110000000003</v>
      </c>
    </row>
    <row r="30" spans="1:11" ht="13.5" thickBot="1" x14ac:dyDescent="0.25">
      <c r="A30" s="25"/>
      <c r="B30" s="13" t="s">
        <v>13</v>
      </c>
      <c r="C30" s="14">
        <f>SUM(C29:C29)</f>
        <v>408.9</v>
      </c>
      <c r="D30" s="18">
        <f>SUM(D29:D29)</f>
        <v>363.3</v>
      </c>
      <c r="E30" s="18">
        <f>SUM(E29:E29)</f>
        <v>6</v>
      </c>
      <c r="F30" s="14"/>
      <c r="G30" s="14"/>
      <c r="H30" s="14"/>
      <c r="I30" s="15"/>
      <c r="J30" s="14"/>
      <c r="K30" s="22">
        <f>SUM(K29:K29)</f>
        <v>314.98110000000003</v>
      </c>
    </row>
    <row r="31" spans="1:11" ht="15.75" x14ac:dyDescent="0.2">
      <c r="A31" s="113" t="s">
        <v>151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5"/>
    </row>
    <row r="32" spans="1:11" ht="12.75" x14ac:dyDescent="0.2">
      <c r="A32" s="12">
        <v>1</v>
      </c>
      <c r="B32" s="27" t="s">
        <v>157</v>
      </c>
      <c r="C32" s="41">
        <v>573.1</v>
      </c>
      <c r="D32" s="49">
        <v>520</v>
      </c>
      <c r="E32" s="31">
        <v>8</v>
      </c>
      <c r="F32" s="31">
        <v>1958</v>
      </c>
      <c r="G32" s="31">
        <v>69</v>
      </c>
      <c r="H32" s="36">
        <v>19.66</v>
      </c>
      <c r="I32" s="29">
        <v>1</v>
      </c>
      <c r="J32" s="76" t="s">
        <v>14</v>
      </c>
      <c r="K32" s="43">
        <f>D32*H32*5/100</f>
        <v>511.16</v>
      </c>
    </row>
    <row r="33" spans="1:13" ht="12.75" x14ac:dyDescent="0.2">
      <c r="A33" s="12">
        <v>2</v>
      </c>
      <c r="B33" s="27" t="s">
        <v>167</v>
      </c>
      <c r="C33" s="41">
        <v>1014.4</v>
      </c>
      <c r="D33" s="49">
        <v>624.20000000000005</v>
      </c>
      <c r="E33" s="31">
        <v>13</v>
      </c>
      <c r="F33" s="31">
        <v>1961</v>
      </c>
      <c r="G33" s="31">
        <v>69</v>
      </c>
      <c r="H33" s="36">
        <v>19.66</v>
      </c>
      <c r="I33" s="29">
        <v>1</v>
      </c>
      <c r="J33" s="76" t="s">
        <v>14</v>
      </c>
      <c r="K33" s="43">
        <f>D33*H33*5/100</f>
        <v>613.58860000000004</v>
      </c>
      <c r="M33" s="97"/>
    </row>
    <row r="34" spans="1:13" ht="12.75" x14ac:dyDescent="0.2">
      <c r="A34" s="25"/>
      <c r="B34" s="13" t="s">
        <v>13</v>
      </c>
      <c r="C34" s="14">
        <f>SUM(C32:C33)</f>
        <v>1587.5</v>
      </c>
      <c r="D34" s="48">
        <f>SUM(D32:D33)</f>
        <v>1144.2</v>
      </c>
      <c r="E34" s="14">
        <f>SUM(E32:E33)</f>
        <v>21</v>
      </c>
      <c r="F34" s="14"/>
      <c r="G34" s="14"/>
      <c r="H34" s="14"/>
      <c r="I34" s="15"/>
      <c r="J34" s="14"/>
      <c r="K34" s="16">
        <f>SUM(K32:K33)</f>
        <v>1124.7486000000001</v>
      </c>
    </row>
    <row r="35" spans="1:13" ht="16.5" thickBot="1" x14ac:dyDescent="0.25">
      <c r="A35" s="113" t="s">
        <v>32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5"/>
    </row>
    <row r="36" spans="1:13" ht="12.75" x14ac:dyDescent="0.2">
      <c r="A36" s="103" t="s">
        <v>0</v>
      </c>
      <c r="B36" s="106" t="s">
        <v>1</v>
      </c>
      <c r="C36" s="108" t="s">
        <v>2</v>
      </c>
      <c r="D36" s="109"/>
      <c r="E36" s="106" t="s">
        <v>3</v>
      </c>
      <c r="F36" s="106" t="s">
        <v>4</v>
      </c>
      <c r="G36" s="110" t="s">
        <v>5</v>
      </c>
      <c r="H36" s="110" t="s">
        <v>6</v>
      </c>
      <c r="I36" s="110" t="s">
        <v>7</v>
      </c>
      <c r="J36" s="98" t="s">
        <v>8</v>
      </c>
      <c r="K36" s="116" t="s">
        <v>9</v>
      </c>
    </row>
    <row r="37" spans="1:13" ht="12.75" x14ac:dyDescent="0.2">
      <c r="A37" s="104"/>
      <c r="B37" s="107"/>
      <c r="C37" s="101" t="s">
        <v>10</v>
      </c>
      <c r="D37" s="101" t="s">
        <v>11</v>
      </c>
      <c r="E37" s="107"/>
      <c r="F37" s="107"/>
      <c r="G37" s="111"/>
      <c r="H37" s="111"/>
      <c r="I37" s="111"/>
      <c r="J37" s="99"/>
      <c r="K37" s="117"/>
    </row>
    <row r="38" spans="1:13" ht="21.75" customHeight="1" x14ac:dyDescent="0.2">
      <c r="A38" s="105"/>
      <c r="B38" s="102"/>
      <c r="C38" s="102"/>
      <c r="D38" s="102"/>
      <c r="E38" s="102"/>
      <c r="F38" s="102"/>
      <c r="G38" s="112"/>
      <c r="H38" s="112"/>
      <c r="I38" s="112"/>
      <c r="J38" s="100"/>
      <c r="K38" s="118"/>
    </row>
    <row r="39" spans="1:13" ht="15.75" customHeight="1" x14ac:dyDescent="0.2">
      <c r="A39" s="12">
        <v>1</v>
      </c>
      <c r="B39" s="85" t="s">
        <v>152</v>
      </c>
      <c r="C39" s="41">
        <v>447.6</v>
      </c>
      <c r="D39" s="31">
        <v>409.9</v>
      </c>
      <c r="E39" s="31">
        <v>8</v>
      </c>
      <c r="F39" s="31">
        <v>1955</v>
      </c>
      <c r="G39" s="31">
        <v>69</v>
      </c>
      <c r="H39" s="36">
        <v>19.66</v>
      </c>
      <c r="I39" s="29">
        <v>1</v>
      </c>
      <c r="J39" s="29" t="s">
        <v>43</v>
      </c>
      <c r="K39" s="43">
        <f>D39*H39*5/100</f>
        <v>402.93169999999998</v>
      </c>
    </row>
    <row r="40" spans="1:13" ht="15" customHeight="1" x14ac:dyDescent="0.2">
      <c r="A40" s="12">
        <v>2</v>
      </c>
      <c r="B40" s="27" t="s">
        <v>153</v>
      </c>
      <c r="C40" s="41">
        <v>390.8</v>
      </c>
      <c r="D40" s="31">
        <v>361.7</v>
      </c>
      <c r="E40" s="31">
        <v>8</v>
      </c>
      <c r="F40" s="31">
        <v>1955</v>
      </c>
      <c r="G40" s="31">
        <v>69</v>
      </c>
      <c r="H40" s="36">
        <v>19.66</v>
      </c>
      <c r="I40" s="29">
        <v>1</v>
      </c>
      <c r="J40" s="76" t="s">
        <v>37</v>
      </c>
      <c r="K40" s="43">
        <f>D40*H40*5/100</f>
        <v>355.55110000000002</v>
      </c>
    </row>
    <row r="41" spans="1:13" ht="14.25" customHeight="1" x14ac:dyDescent="0.2">
      <c r="A41" s="12">
        <v>3</v>
      </c>
      <c r="B41" s="27" t="s">
        <v>154</v>
      </c>
      <c r="C41" s="41">
        <v>337.1</v>
      </c>
      <c r="D41" s="31">
        <v>336.4</v>
      </c>
      <c r="E41" s="31">
        <v>8</v>
      </c>
      <c r="F41" s="31">
        <v>1955</v>
      </c>
      <c r="G41" s="31">
        <v>69</v>
      </c>
      <c r="H41" s="36">
        <v>19.66</v>
      </c>
      <c r="I41" s="29">
        <v>1</v>
      </c>
      <c r="J41" s="76" t="s">
        <v>37</v>
      </c>
      <c r="K41" s="43">
        <f>D41*H41*5/100</f>
        <v>330.68119999999993</v>
      </c>
    </row>
    <row r="42" spans="1:13" ht="15" customHeight="1" x14ac:dyDescent="0.2">
      <c r="A42" s="12">
        <v>4</v>
      </c>
      <c r="B42" s="27" t="s">
        <v>155</v>
      </c>
      <c r="C42" s="41">
        <v>450.2</v>
      </c>
      <c r="D42" s="31">
        <v>415.9</v>
      </c>
      <c r="E42" s="31">
        <v>8</v>
      </c>
      <c r="F42" s="31">
        <v>1955</v>
      </c>
      <c r="G42" s="31">
        <v>69</v>
      </c>
      <c r="H42" s="36">
        <v>19.66</v>
      </c>
      <c r="I42" s="29">
        <v>1</v>
      </c>
      <c r="J42" s="76" t="s">
        <v>43</v>
      </c>
      <c r="K42" s="43">
        <f>D42*H42*5/100</f>
        <v>408.8297</v>
      </c>
    </row>
    <row r="43" spans="1:13" ht="13.5" customHeight="1" x14ac:dyDescent="0.2">
      <c r="A43" s="12">
        <v>5</v>
      </c>
      <c r="B43" s="27" t="s">
        <v>156</v>
      </c>
      <c r="C43" s="41">
        <v>449.1</v>
      </c>
      <c r="D43" s="31">
        <v>415.2</v>
      </c>
      <c r="E43" s="31">
        <v>8</v>
      </c>
      <c r="F43" s="31">
        <v>1955</v>
      </c>
      <c r="G43" s="31">
        <v>69</v>
      </c>
      <c r="H43" s="36">
        <v>19.66</v>
      </c>
      <c r="I43" s="29">
        <v>1</v>
      </c>
      <c r="J43" s="76" t="s">
        <v>43</v>
      </c>
      <c r="K43" s="43">
        <f>D43*H43*5/100</f>
        <v>408.14159999999998</v>
      </c>
    </row>
    <row r="44" spans="1:13" ht="12.75" x14ac:dyDescent="0.2">
      <c r="A44" s="25"/>
      <c r="B44" s="13" t="s">
        <v>13</v>
      </c>
      <c r="C44" s="14">
        <f>SUM(C39:C43)</f>
        <v>2074.8000000000002</v>
      </c>
      <c r="D44" s="14">
        <f>SUM(D39:D43)</f>
        <v>1939.1000000000001</v>
      </c>
      <c r="E44" s="14">
        <f>SUM(E39:E43)</f>
        <v>40</v>
      </c>
      <c r="F44" s="14"/>
      <c r="G44" s="14"/>
      <c r="H44" s="14"/>
      <c r="I44" s="15"/>
      <c r="J44" s="14"/>
      <c r="K44" s="16">
        <f>SUM(K39:K43)</f>
        <v>1906.1352999999999</v>
      </c>
    </row>
    <row r="45" spans="1:13" ht="16.5" thickBot="1" x14ac:dyDescent="0.25">
      <c r="A45" s="113" t="s">
        <v>33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5"/>
    </row>
    <row r="46" spans="1:13" ht="12.75" x14ac:dyDescent="0.2">
      <c r="A46" s="103" t="s">
        <v>0</v>
      </c>
      <c r="B46" s="106" t="s">
        <v>1</v>
      </c>
      <c r="C46" s="108" t="s">
        <v>2</v>
      </c>
      <c r="D46" s="109"/>
      <c r="E46" s="106" t="s">
        <v>3</v>
      </c>
      <c r="F46" s="106" t="s">
        <v>4</v>
      </c>
      <c r="G46" s="110" t="s">
        <v>5</v>
      </c>
      <c r="H46" s="110" t="s">
        <v>6</v>
      </c>
      <c r="I46" s="110" t="s">
        <v>7</v>
      </c>
      <c r="J46" s="98" t="s">
        <v>8</v>
      </c>
      <c r="K46" s="116" t="s">
        <v>9</v>
      </c>
    </row>
    <row r="47" spans="1:13" ht="12.75" x14ac:dyDescent="0.2">
      <c r="A47" s="104"/>
      <c r="B47" s="107"/>
      <c r="C47" s="101" t="s">
        <v>10</v>
      </c>
      <c r="D47" s="101" t="s">
        <v>11</v>
      </c>
      <c r="E47" s="107"/>
      <c r="F47" s="107"/>
      <c r="G47" s="111"/>
      <c r="H47" s="111"/>
      <c r="I47" s="111"/>
      <c r="J47" s="99"/>
      <c r="K47" s="117"/>
    </row>
    <row r="48" spans="1:13" ht="27" customHeight="1" x14ac:dyDescent="0.2">
      <c r="A48" s="105"/>
      <c r="B48" s="102"/>
      <c r="C48" s="102"/>
      <c r="D48" s="102"/>
      <c r="E48" s="102"/>
      <c r="F48" s="102"/>
      <c r="G48" s="112"/>
      <c r="H48" s="112"/>
      <c r="I48" s="112"/>
      <c r="J48" s="100"/>
      <c r="K48" s="118"/>
    </row>
    <row r="49" spans="1:16" ht="12.75" x14ac:dyDescent="0.2">
      <c r="A49" s="12">
        <v>1</v>
      </c>
      <c r="B49" s="2" t="s">
        <v>158</v>
      </c>
      <c r="C49" s="50">
        <v>393.6</v>
      </c>
      <c r="D49" s="50">
        <v>362.7</v>
      </c>
      <c r="E49" s="31">
        <v>8</v>
      </c>
      <c r="F49" s="31">
        <v>1955</v>
      </c>
      <c r="G49" s="31">
        <v>69</v>
      </c>
      <c r="H49" s="36">
        <v>18.52</v>
      </c>
      <c r="I49" s="31">
        <v>1</v>
      </c>
      <c r="J49" s="12" t="s">
        <v>14</v>
      </c>
      <c r="K49" s="43">
        <f>D49*H49*5/100</f>
        <v>335.86019999999996</v>
      </c>
    </row>
    <row r="50" spans="1:16" ht="12.75" x14ac:dyDescent="0.2">
      <c r="A50" s="25"/>
      <c r="B50" s="13" t="s">
        <v>13</v>
      </c>
      <c r="C50" s="14">
        <f>SUM(C45:C49)</f>
        <v>393.6</v>
      </c>
      <c r="D50" s="14">
        <f>SUM(D49:D49)</f>
        <v>362.7</v>
      </c>
      <c r="E50" s="14">
        <f>SUM(E49:E49)</f>
        <v>8</v>
      </c>
      <c r="F50" s="14"/>
      <c r="G50" s="14"/>
      <c r="H50" s="14"/>
      <c r="I50" s="15"/>
      <c r="J50" s="14"/>
      <c r="K50" s="16">
        <f>SUM(K49:K49)</f>
        <v>335.86019999999996</v>
      </c>
    </row>
    <row r="51" spans="1:16" ht="15.75" x14ac:dyDescent="0.2">
      <c r="A51" s="141" t="s">
        <v>34</v>
      </c>
      <c r="B51" s="142"/>
      <c r="C51" s="142"/>
      <c r="D51" s="142"/>
      <c r="E51" s="142"/>
      <c r="F51" s="142"/>
      <c r="G51" s="142"/>
      <c r="H51" s="142"/>
      <c r="I51" s="142"/>
      <c r="J51" s="142"/>
      <c r="K51" s="143"/>
      <c r="M51" s="11"/>
      <c r="N51" s="11"/>
      <c r="O51" s="11"/>
      <c r="P51" s="11"/>
    </row>
    <row r="52" spans="1:16" ht="12.75" x14ac:dyDescent="0.2">
      <c r="A52" s="104" t="s">
        <v>0</v>
      </c>
      <c r="B52" s="107" t="s">
        <v>1</v>
      </c>
      <c r="C52" s="131" t="s">
        <v>2</v>
      </c>
      <c r="D52" s="132"/>
      <c r="E52" s="107" t="s">
        <v>3</v>
      </c>
      <c r="F52" s="107" t="s">
        <v>4</v>
      </c>
      <c r="G52" s="111" t="s">
        <v>5</v>
      </c>
      <c r="H52" s="111" t="s">
        <v>6</v>
      </c>
      <c r="I52" s="111" t="s">
        <v>7</v>
      </c>
      <c r="J52" s="99" t="s">
        <v>8</v>
      </c>
      <c r="K52" s="130" t="s">
        <v>9</v>
      </c>
      <c r="M52" s="11"/>
      <c r="N52" s="11"/>
      <c r="O52" s="11"/>
      <c r="P52" s="11"/>
    </row>
    <row r="53" spans="1:16" ht="12.75" x14ac:dyDescent="0.2">
      <c r="A53" s="104"/>
      <c r="B53" s="107"/>
      <c r="C53" s="101" t="s">
        <v>10</v>
      </c>
      <c r="D53" s="101" t="s">
        <v>11</v>
      </c>
      <c r="E53" s="107"/>
      <c r="F53" s="107"/>
      <c r="G53" s="111"/>
      <c r="H53" s="111"/>
      <c r="I53" s="111"/>
      <c r="J53" s="99"/>
      <c r="K53" s="117"/>
      <c r="M53" s="11"/>
      <c r="N53" s="11"/>
      <c r="O53" s="11"/>
      <c r="P53" s="11"/>
    </row>
    <row r="54" spans="1:16" ht="27" customHeight="1" x14ac:dyDescent="0.2">
      <c r="A54" s="105"/>
      <c r="B54" s="102"/>
      <c r="C54" s="102"/>
      <c r="D54" s="102"/>
      <c r="E54" s="102"/>
      <c r="F54" s="102"/>
      <c r="G54" s="112"/>
      <c r="H54" s="112"/>
      <c r="I54" s="112"/>
      <c r="J54" s="100"/>
      <c r="K54" s="118"/>
      <c r="M54" s="11"/>
      <c r="N54" s="11"/>
      <c r="O54" s="11"/>
      <c r="P54" s="11"/>
    </row>
    <row r="55" spans="1:16" ht="12.75" x14ac:dyDescent="0.2">
      <c r="A55" s="3">
        <v>1</v>
      </c>
      <c r="B55" s="2" t="s">
        <v>138</v>
      </c>
      <c r="C55" s="6">
        <v>384.5</v>
      </c>
      <c r="D55" s="6">
        <v>384.5</v>
      </c>
      <c r="E55" s="6">
        <v>8</v>
      </c>
      <c r="F55" s="6">
        <v>1959</v>
      </c>
      <c r="G55" s="6">
        <v>73</v>
      </c>
      <c r="H55" s="86">
        <v>16.3</v>
      </c>
      <c r="I55" s="7" t="s">
        <v>31</v>
      </c>
      <c r="J55" s="52" t="s">
        <v>23</v>
      </c>
      <c r="K55" s="43">
        <f>D55*H55*5/100</f>
        <v>313.36750000000001</v>
      </c>
      <c r="M55" s="11"/>
      <c r="N55" s="11"/>
      <c r="O55" s="81"/>
      <c r="P55" s="11"/>
    </row>
    <row r="56" spans="1:16" ht="12.75" x14ac:dyDescent="0.2">
      <c r="A56" s="3">
        <v>2</v>
      </c>
      <c r="B56" s="2" t="s">
        <v>139</v>
      </c>
      <c r="C56" s="6">
        <v>372</v>
      </c>
      <c r="D56" s="6">
        <v>372</v>
      </c>
      <c r="E56" s="6">
        <v>8</v>
      </c>
      <c r="F56" s="6">
        <v>1959</v>
      </c>
      <c r="G56" s="6">
        <v>73</v>
      </c>
      <c r="H56" s="86">
        <v>16.3</v>
      </c>
      <c r="I56" s="7" t="s">
        <v>31</v>
      </c>
      <c r="J56" s="52" t="s">
        <v>23</v>
      </c>
      <c r="K56" s="43">
        <f>D56*H56*5/100</f>
        <v>303.18</v>
      </c>
    </row>
    <row r="57" spans="1:16" s="8" customFormat="1" ht="13.5" thickBot="1" x14ac:dyDescent="0.25">
      <c r="A57" s="4"/>
      <c r="B57" s="9" t="s">
        <v>13</v>
      </c>
      <c r="C57" s="18">
        <f>SUM(C55:C56)</f>
        <v>756.5</v>
      </c>
      <c r="D57" s="18">
        <f>SUM(D55:D56)</f>
        <v>756.5</v>
      </c>
      <c r="E57" s="18">
        <f>SUM(E55:E56)</f>
        <v>16</v>
      </c>
      <c r="F57" s="18"/>
      <c r="G57" s="18"/>
      <c r="H57" s="19"/>
      <c r="I57" s="20"/>
      <c r="J57" s="21"/>
      <c r="K57" s="23">
        <f>SUM(K55:K56)</f>
        <v>616.54750000000001</v>
      </c>
      <c r="L57" s="10"/>
    </row>
    <row r="58" spans="1:16" ht="16.5" thickBot="1" x14ac:dyDescent="0.25">
      <c r="A58" s="119" t="s">
        <v>35</v>
      </c>
      <c r="B58" s="120"/>
      <c r="C58" s="120"/>
      <c r="D58" s="120"/>
      <c r="E58" s="120"/>
      <c r="F58" s="120"/>
      <c r="G58" s="120"/>
      <c r="H58" s="120"/>
      <c r="I58" s="120"/>
      <c r="J58" s="120"/>
      <c r="K58" s="121"/>
    </row>
    <row r="59" spans="1:16" ht="18.75" customHeight="1" x14ac:dyDescent="0.2">
      <c r="A59" s="103" t="s">
        <v>0</v>
      </c>
      <c r="B59" s="106" t="s">
        <v>1</v>
      </c>
      <c r="C59" s="108" t="s">
        <v>2</v>
      </c>
      <c r="D59" s="109"/>
      <c r="E59" s="106" t="s">
        <v>3</v>
      </c>
      <c r="F59" s="106" t="s">
        <v>4</v>
      </c>
      <c r="G59" s="110" t="s">
        <v>5</v>
      </c>
      <c r="H59" s="110" t="s">
        <v>6</v>
      </c>
      <c r="I59" s="110" t="s">
        <v>7</v>
      </c>
      <c r="J59" s="98" t="s">
        <v>8</v>
      </c>
      <c r="K59" s="116" t="s">
        <v>9</v>
      </c>
    </row>
    <row r="60" spans="1:16" ht="12.75" x14ac:dyDescent="0.2">
      <c r="A60" s="104"/>
      <c r="B60" s="107"/>
      <c r="C60" s="101" t="s">
        <v>10</v>
      </c>
      <c r="D60" s="101" t="s">
        <v>11</v>
      </c>
      <c r="E60" s="107"/>
      <c r="F60" s="107"/>
      <c r="G60" s="111"/>
      <c r="H60" s="111"/>
      <c r="I60" s="111"/>
      <c r="J60" s="99"/>
      <c r="K60" s="117"/>
    </row>
    <row r="61" spans="1:16" ht="19.5" customHeight="1" x14ac:dyDescent="0.2">
      <c r="A61" s="105"/>
      <c r="B61" s="102"/>
      <c r="C61" s="102"/>
      <c r="D61" s="102"/>
      <c r="E61" s="102"/>
      <c r="F61" s="102"/>
      <c r="G61" s="112"/>
      <c r="H61" s="112"/>
      <c r="I61" s="112"/>
      <c r="J61" s="100"/>
      <c r="K61" s="118"/>
      <c r="M61" s="8"/>
    </row>
    <row r="62" spans="1:16" ht="12.75" x14ac:dyDescent="0.2">
      <c r="A62" s="12">
        <v>1</v>
      </c>
      <c r="B62" s="2" t="s">
        <v>140</v>
      </c>
      <c r="C62" s="50">
        <v>281.8</v>
      </c>
      <c r="D62" s="12">
        <v>235.3</v>
      </c>
      <c r="E62" s="12">
        <v>4</v>
      </c>
      <c r="F62" s="12">
        <v>1951</v>
      </c>
      <c r="G62" s="12">
        <f>2012-F62</f>
        <v>61</v>
      </c>
      <c r="H62" s="87">
        <v>20.43</v>
      </c>
      <c r="I62" s="24">
        <v>1</v>
      </c>
      <c r="J62" s="71" t="s">
        <v>144</v>
      </c>
      <c r="K62" s="43">
        <f>D62*H62*5/100</f>
        <v>240.35894999999999</v>
      </c>
    </row>
    <row r="63" spans="1:16" s="8" customFormat="1" ht="13.5" thickBot="1" x14ac:dyDescent="0.25">
      <c r="A63" s="25"/>
      <c r="B63" s="13" t="s">
        <v>13</v>
      </c>
      <c r="C63" s="14">
        <f>SUM(C62:C62)</f>
        <v>281.8</v>
      </c>
      <c r="D63" s="14">
        <f>SUM(D62:D62)</f>
        <v>235.3</v>
      </c>
      <c r="E63" s="14">
        <v>94</v>
      </c>
      <c r="F63" s="14"/>
      <c r="G63" s="14"/>
      <c r="H63" s="14"/>
      <c r="I63" s="15"/>
      <c r="J63" s="14"/>
      <c r="K63" s="22">
        <f>SUM(K62:K62)</f>
        <v>240.35894999999999</v>
      </c>
      <c r="L63" s="10"/>
    </row>
    <row r="64" spans="1:16" s="8" customFormat="1" ht="16.5" thickBot="1" x14ac:dyDescent="0.25">
      <c r="A64" s="113" t="s">
        <v>36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5"/>
      <c r="L64" s="10"/>
    </row>
    <row r="65" spans="1:12" s="8" customFormat="1" ht="12.75" x14ac:dyDescent="0.2">
      <c r="A65" s="103" t="s">
        <v>0</v>
      </c>
      <c r="B65" s="106" t="s">
        <v>1</v>
      </c>
      <c r="C65" s="108" t="s">
        <v>2</v>
      </c>
      <c r="D65" s="109"/>
      <c r="E65" s="106" t="s">
        <v>3</v>
      </c>
      <c r="F65" s="106" t="s">
        <v>4</v>
      </c>
      <c r="G65" s="110" t="s">
        <v>5</v>
      </c>
      <c r="H65" s="110" t="s">
        <v>6</v>
      </c>
      <c r="I65" s="110" t="s">
        <v>7</v>
      </c>
      <c r="J65" s="98" t="s">
        <v>8</v>
      </c>
      <c r="K65" s="116" t="s">
        <v>9</v>
      </c>
      <c r="L65" s="10"/>
    </row>
    <row r="66" spans="1:12" s="8" customFormat="1" ht="12.75" x14ac:dyDescent="0.2">
      <c r="A66" s="104"/>
      <c r="B66" s="107"/>
      <c r="C66" s="101" t="s">
        <v>10</v>
      </c>
      <c r="D66" s="101" t="s">
        <v>11</v>
      </c>
      <c r="E66" s="107"/>
      <c r="F66" s="107"/>
      <c r="G66" s="111"/>
      <c r="H66" s="111"/>
      <c r="I66" s="111"/>
      <c r="J66" s="99"/>
      <c r="K66" s="117"/>
      <c r="L66" s="10"/>
    </row>
    <row r="67" spans="1:12" s="8" customFormat="1" ht="24.75" customHeight="1" x14ac:dyDescent="0.2">
      <c r="A67" s="105"/>
      <c r="B67" s="102"/>
      <c r="C67" s="102"/>
      <c r="D67" s="102"/>
      <c r="E67" s="102"/>
      <c r="F67" s="102"/>
      <c r="G67" s="112"/>
      <c r="H67" s="112"/>
      <c r="I67" s="112"/>
      <c r="J67" s="100"/>
      <c r="K67" s="118"/>
      <c r="L67" s="10"/>
    </row>
    <row r="68" spans="1:12" s="8" customFormat="1" ht="13.15" customHeight="1" x14ac:dyDescent="0.2">
      <c r="A68" s="12">
        <v>1</v>
      </c>
      <c r="B68" s="2" t="s">
        <v>141</v>
      </c>
      <c r="C68" s="50">
        <v>315.5</v>
      </c>
      <c r="D68" s="50">
        <v>315.5</v>
      </c>
      <c r="E68" s="31">
        <v>6</v>
      </c>
      <c r="F68" s="31">
        <v>1957</v>
      </c>
      <c r="G68" s="31">
        <v>62</v>
      </c>
      <c r="H68" s="36">
        <v>21.73</v>
      </c>
      <c r="I68" s="31">
        <v>1</v>
      </c>
      <c r="J68" s="12" t="s">
        <v>14</v>
      </c>
      <c r="K68" s="43">
        <f>D68*H68*5/100</f>
        <v>342.79075000000006</v>
      </c>
      <c r="L68" s="10"/>
    </row>
    <row r="69" spans="1:12" s="8" customFormat="1" ht="13.15" customHeight="1" x14ac:dyDescent="0.2">
      <c r="A69" s="25"/>
      <c r="B69" s="13" t="s">
        <v>13</v>
      </c>
      <c r="C69" s="14">
        <f>SUM(C64:C68)</f>
        <v>315.5</v>
      </c>
      <c r="D69" s="14">
        <f>SUM(D68:D68)</f>
        <v>315.5</v>
      </c>
      <c r="E69" s="33">
        <v>6</v>
      </c>
      <c r="F69" s="14"/>
      <c r="G69" s="14"/>
      <c r="H69" s="14"/>
      <c r="I69" s="15"/>
      <c r="J69" s="14"/>
      <c r="K69" s="16">
        <f>SUM(K68:K68)</f>
        <v>342.79075000000006</v>
      </c>
      <c r="L69" s="10"/>
    </row>
    <row r="70" spans="1:12" s="8" customFormat="1" ht="21.75" customHeight="1" thickBot="1" x14ac:dyDescent="0.25">
      <c r="A70" s="113" t="s">
        <v>75</v>
      </c>
      <c r="B70" s="114"/>
      <c r="C70" s="114"/>
      <c r="D70" s="114"/>
      <c r="E70" s="114"/>
      <c r="F70" s="114"/>
      <c r="G70" s="114"/>
      <c r="H70" s="114"/>
      <c r="I70" s="114"/>
      <c r="J70" s="114"/>
      <c r="K70" s="115"/>
      <c r="L70" s="10"/>
    </row>
    <row r="71" spans="1:12" s="8" customFormat="1" ht="13.15" customHeight="1" x14ac:dyDescent="0.2">
      <c r="A71" s="103" t="s">
        <v>0</v>
      </c>
      <c r="B71" s="106" t="s">
        <v>1</v>
      </c>
      <c r="C71" s="108" t="s">
        <v>2</v>
      </c>
      <c r="D71" s="109"/>
      <c r="E71" s="106" t="s">
        <v>3</v>
      </c>
      <c r="F71" s="106" t="s">
        <v>4</v>
      </c>
      <c r="G71" s="110" t="s">
        <v>5</v>
      </c>
      <c r="H71" s="110" t="s">
        <v>6</v>
      </c>
      <c r="I71" s="110" t="s">
        <v>7</v>
      </c>
      <c r="J71" s="98" t="s">
        <v>8</v>
      </c>
      <c r="K71" s="116" t="s">
        <v>9</v>
      </c>
      <c r="L71" s="10"/>
    </row>
    <row r="72" spans="1:12" s="8" customFormat="1" ht="13.15" customHeight="1" x14ac:dyDescent="0.2">
      <c r="A72" s="104"/>
      <c r="B72" s="107"/>
      <c r="C72" s="101" t="s">
        <v>10</v>
      </c>
      <c r="D72" s="101" t="s">
        <v>11</v>
      </c>
      <c r="E72" s="107"/>
      <c r="F72" s="107"/>
      <c r="G72" s="111"/>
      <c r="H72" s="111"/>
      <c r="I72" s="111"/>
      <c r="J72" s="99"/>
      <c r="K72" s="117"/>
      <c r="L72" s="10"/>
    </row>
    <row r="73" spans="1:12" s="8" customFormat="1" ht="21.75" customHeight="1" x14ac:dyDescent="0.2">
      <c r="A73" s="105"/>
      <c r="B73" s="102"/>
      <c r="C73" s="102"/>
      <c r="D73" s="102"/>
      <c r="E73" s="102"/>
      <c r="F73" s="102"/>
      <c r="G73" s="112"/>
      <c r="H73" s="112"/>
      <c r="I73" s="112"/>
      <c r="J73" s="100"/>
      <c r="K73" s="118"/>
      <c r="L73" s="10"/>
    </row>
    <row r="74" spans="1:12" s="8" customFormat="1" ht="13.15" customHeight="1" x14ac:dyDescent="0.2">
      <c r="A74" s="12">
        <v>1</v>
      </c>
      <c r="B74" s="28" t="s">
        <v>85</v>
      </c>
      <c r="C74" s="41">
        <v>2700.1</v>
      </c>
      <c r="D74" s="31">
        <v>1661.8</v>
      </c>
      <c r="E74" s="31">
        <v>136</v>
      </c>
      <c r="F74" s="31">
        <v>1987</v>
      </c>
      <c r="G74" s="31">
        <v>21</v>
      </c>
      <c r="H74" s="36">
        <v>22.28</v>
      </c>
      <c r="I74" s="29">
        <v>1</v>
      </c>
      <c r="J74" s="52" t="s">
        <v>47</v>
      </c>
      <c r="K74" s="43">
        <f>D74*H74*5/100</f>
        <v>1851.2452000000003</v>
      </c>
      <c r="L74" s="10"/>
    </row>
    <row r="75" spans="1:12" s="8" customFormat="1" ht="13.15" customHeight="1" x14ac:dyDescent="0.2">
      <c r="A75" s="82"/>
      <c r="B75" s="13" t="s">
        <v>13</v>
      </c>
      <c r="C75" s="83">
        <v>2700.1</v>
      </c>
      <c r="D75" s="84">
        <v>1661.8</v>
      </c>
      <c r="E75" s="84">
        <v>136</v>
      </c>
      <c r="F75" s="31"/>
      <c r="G75" s="31"/>
      <c r="H75" s="36"/>
      <c r="I75" s="29"/>
      <c r="J75" s="52"/>
      <c r="K75" s="16">
        <f>SUM(K74:K74)</f>
        <v>1851.2452000000003</v>
      </c>
      <c r="L75" s="10"/>
    </row>
    <row r="76" spans="1:12" s="8" customFormat="1" ht="20.25" customHeight="1" thickBot="1" x14ac:dyDescent="0.25">
      <c r="A76" s="113" t="s">
        <v>159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5"/>
      <c r="L76" s="10"/>
    </row>
    <row r="77" spans="1:12" s="8" customFormat="1" ht="13.15" customHeight="1" x14ac:dyDescent="0.2">
      <c r="A77" s="103" t="s">
        <v>0</v>
      </c>
      <c r="B77" s="106" t="s">
        <v>1</v>
      </c>
      <c r="C77" s="108" t="s">
        <v>2</v>
      </c>
      <c r="D77" s="109"/>
      <c r="E77" s="106" t="s">
        <v>3</v>
      </c>
      <c r="F77" s="106" t="s">
        <v>4</v>
      </c>
      <c r="G77" s="110" t="s">
        <v>5</v>
      </c>
      <c r="H77" s="110" t="s">
        <v>6</v>
      </c>
      <c r="I77" s="110" t="s">
        <v>7</v>
      </c>
      <c r="J77" s="98" t="s">
        <v>8</v>
      </c>
      <c r="K77" s="116" t="s">
        <v>9</v>
      </c>
      <c r="L77" s="10"/>
    </row>
    <row r="78" spans="1:12" s="8" customFormat="1" ht="13.15" customHeight="1" x14ac:dyDescent="0.2">
      <c r="A78" s="104"/>
      <c r="B78" s="107"/>
      <c r="C78" s="101" t="s">
        <v>10</v>
      </c>
      <c r="D78" s="101" t="s">
        <v>11</v>
      </c>
      <c r="E78" s="107"/>
      <c r="F78" s="107"/>
      <c r="G78" s="111"/>
      <c r="H78" s="111"/>
      <c r="I78" s="111"/>
      <c r="J78" s="99"/>
      <c r="K78" s="117"/>
      <c r="L78" s="10"/>
    </row>
    <row r="79" spans="1:12" s="8" customFormat="1" ht="13.15" customHeight="1" x14ac:dyDescent="0.2">
      <c r="A79" s="105"/>
      <c r="B79" s="102"/>
      <c r="C79" s="102"/>
      <c r="D79" s="102"/>
      <c r="E79" s="102"/>
      <c r="F79" s="102"/>
      <c r="G79" s="112"/>
      <c r="H79" s="112"/>
      <c r="I79" s="112"/>
      <c r="J79" s="100"/>
      <c r="K79" s="118"/>
      <c r="L79" s="10"/>
    </row>
    <row r="80" spans="1:12" s="8" customFormat="1" ht="13.15" customHeight="1" x14ac:dyDescent="0.2">
      <c r="A80" s="12">
        <v>1</v>
      </c>
      <c r="B80" s="28" t="s">
        <v>142</v>
      </c>
      <c r="C80" s="41">
        <v>559.1</v>
      </c>
      <c r="D80" s="31">
        <v>479.1</v>
      </c>
      <c r="E80" s="31">
        <v>10</v>
      </c>
      <c r="F80" s="31">
        <v>1958</v>
      </c>
      <c r="G80" s="31">
        <v>54</v>
      </c>
      <c r="H80" s="36">
        <v>22.28</v>
      </c>
      <c r="I80" s="29">
        <v>1</v>
      </c>
      <c r="J80" s="52" t="s">
        <v>22</v>
      </c>
      <c r="K80" s="43">
        <f>D80*H80*5/100</f>
        <v>533.7174</v>
      </c>
      <c r="L80" s="10"/>
    </row>
    <row r="81" spans="1:13" s="8" customFormat="1" ht="13.15" customHeight="1" x14ac:dyDescent="0.2">
      <c r="A81" s="12">
        <v>2</v>
      </c>
      <c r="B81" s="28" t="s">
        <v>143</v>
      </c>
      <c r="C81" s="41">
        <v>558.5</v>
      </c>
      <c r="D81" s="31">
        <v>479.7</v>
      </c>
      <c r="E81" s="31">
        <v>10</v>
      </c>
      <c r="F81" s="31">
        <v>1938</v>
      </c>
      <c r="G81" s="31">
        <v>74</v>
      </c>
      <c r="H81" s="36">
        <v>22.28</v>
      </c>
      <c r="I81" s="29">
        <v>1</v>
      </c>
      <c r="J81" s="12" t="s">
        <v>22</v>
      </c>
      <c r="K81" s="43">
        <f>D81*H81*5/100</f>
        <v>534.38580000000002</v>
      </c>
      <c r="L81" s="10"/>
    </row>
    <row r="82" spans="1:13" s="8" customFormat="1" ht="13.15" customHeight="1" x14ac:dyDescent="0.2">
      <c r="A82" s="25"/>
      <c r="B82" s="13" t="s">
        <v>13</v>
      </c>
      <c r="C82" s="14">
        <f>SUM(C80:C81)</f>
        <v>1117.5999999999999</v>
      </c>
      <c r="D82" s="14">
        <f>SUM(D80:D81)</f>
        <v>958.8</v>
      </c>
      <c r="E82" s="33">
        <f>SUM(E80:E81)</f>
        <v>20</v>
      </c>
      <c r="F82" s="14"/>
      <c r="G82" s="14"/>
      <c r="H82" s="14"/>
      <c r="I82" s="15"/>
      <c r="J82" s="14"/>
      <c r="K82" s="16">
        <f>SUM(K80:K81)</f>
        <v>1068.1032</v>
      </c>
      <c r="L82" s="10"/>
    </row>
    <row r="83" spans="1:13" s="8" customFormat="1" ht="20.25" customHeight="1" thickBot="1" x14ac:dyDescent="0.25">
      <c r="A83" s="113" t="s">
        <v>160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5"/>
      <c r="L83" s="10"/>
    </row>
    <row r="84" spans="1:13" s="8" customFormat="1" ht="25.5" customHeight="1" x14ac:dyDescent="0.2">
      <c r="A84" s="103" t="s">
        <v>0</v>
      </c>
      <c r="B84" s="106" t="s">
        <v>1</v>
      </c>
      <c r="C84" s="108" t="s">
        <v>2</v>
      </c>
      <c r="D84" s="109"/>
      <c r="E84" s="106" t="s">
        <v>3</v>
      </c>
      <c r="F84" s="106" t="s">
        <v>4</v>
      </c>
      <c r="G84" s="110" t="s">
        <v>5</v>
      </c>
      <c r="H84" s="110" t="s">
        <v>6</v>
      </c>
      <c r="I84" s="110" t="s">
        <v>7</v>
      </c>
      <c r="J84" s="98" t="s">
        <v>8</v>
      </c>
      <c r="K84" s="116" t="s">
        <v>9</v>
      </c>
      <c r="L84" s="10"/>
    </row>
    <row r="85" spans="1:13" s="8" customFormat="1" ht="17.25" customHeight="1" x14ac:dyDescent="0.2">
      <c r="A85" s="104"/>
      <c r="B85" s="107"/>
      <c r="C85" s="101" t="s">
        <v>10</v>
      </c>
      <c r="D85" s="101" t="s">
        <v>11</v>
      </c>
      <c r="E85" s="107"/>
      <c r="F85" s="107"/>
      <c r="G85" s="111"/>
      <c r="H85" s="111"/>
      <c r="I85" s="111"/>
      <c r="J85" s="99"/>
      <c r="K85" s="117"/>
      <c r="L85" s="10"/>
    </row>
    <row r="86" spans="1:13" s="8" customFormat="1" ht="7.5" customHeight="1" x14ac:dyDescent="0.2">
      <c r="A86" s="105"/>
      <c r="B86" s="102"/>
      <c r="C86" s="102"/>
      <c r="D86" s="102"/>
      <c r="E86" s="102"/>
      <c r="F86" s="102"/>
      <c r="G86" s="112"/>
      <c r="H86" s="112"/>
      <c r="I86" s="112"/>
      <c r="J86" s="100"/>
      <c r="K86" s="118"/>
      <c r="L86" s="10"/>
    </row>
    <row r="87" spans="1:13" s="8" customFormat="1" ht="12.75" customHeight="1" x14ac:dyDescent="0.2">
      <c r="A87" s="76">
        <v>1</v>
      </c>
      <c r="B87" s="28" t="s">
        <v>86</v>
      </c>
      <c r="C87" s="77">
        <v>618.6</v>
      </c>
      <c r="D87" s="31">
        <v>459.2</v>
      </c>
      <c r="E87" s="31">
        <v>12</v>
      </c>
      <c r="F87" s="31">
        <v>1957</v>
      </c>
      <c r="G87" s="31">
        <v>45</v>
      </c>
      <c r="H87" s="36">
        <v>22.28</v>
      </c>
      <c r="I87" s="29">
        <v>1</v>
      </c>
      <c r="J87" s="76" t="s">
        <v>77</v>
      </c>
      <c r="K87" s="43">
        <f>D87*H87*5/100</f>
        <v>511.54880000000003</v>
      </c>
      <c r="L87" s="10"/>
    </row>
    <row r="88" spans="1:13" s="8" customFormat="1" ht="13.15" customHeight="1" x14ac:dyDescent="0.2">
      <c r="A88" s="25"/>
      <c r="B88" s="13" t="s">
        <v>13</v>
      </c>
      <c r="C88" s="14">
        <f>SUM(C87:C87)</f>
        <v>618.6</v>
      </c>
      <c r="D88" s="14">
        <f>SUM(D87:D87)</f>
        <v>459.2</v>
      </c>
      <c r="E88" s="33">
        <f>SUM(E87:E87)</f>
        <v>12</v>
      </c>
      <c r="F88" s="14"/>
      <c r="G88" s="14"/>
      <c r="H88" s="14"/>
      <c r="I88" s="15"/>
      <c r="J88" s="14"/>
      <c r="K88" s="16">
        <f>SUM(K87:K87)</f>
        <v>511.54880000000003</v>
      </c>
      <c r="L88" s="10"/>
      <c r="M88" s="79"/>
    </row>
    <row r="89" spans="1:13" s="8" customFormat="1" ht="16.5" thickBot="1" x14ac:dyDescent="0.25">
      <c r="A89" s="113" t="s">
        <v>161</v>
      </c>
      <c r="B89" s="114"/>
      <c r="C89" s="114"/>
      <c r="D89" s="114"/>
      <c r="E89" s="114"/>
      <c r="F89" s="114"/>
      <c r="G89" s="114"/>
      <c r="H89" s="114"/>
      <c r="I89" s="114"/>
      <c r="J89" s="114"/>
      <c r="K89" s="115"/>
      <c r="L89" s="10"/>
    </row>
    <row r="90" spans="1:13" s="8" customFormat="1" ht="12.75" x14ac:dyDescent="0.2">
      <c r="A90" s="103" t="s">
        <v>0</v>
      </c>
      <c r="B90" s="106" t="s">
        <v>1</v>
      </c>
      <c r="C90" s="108" t="s">
        <v>2</v>
      </c>
      <c r="D90" s="109"/>
      <c r="E90" s="106" t="s">
        <v>3</v>
      </c>
      <c r="F90" s="106" t="s">
        <v>4</v>
      </c>
      <c r="G90" s="110" t="s">
        <v>5</v>
      </c>
      <c r="H90" s="110" t="s">
        <v>6</v>
      </c>
      <c r="I90" s="110" t="s">
        <v>7</v>
      </c>
      <c r="J90" s="98" t="s">
        <v>8</v>
      </c>
      <c r="K90" s="116" t="s">
        <v>9</v>
      </c>
      <c r="L90" s="10"/>
    </row>
    <row r="91" spans="1:13" s="8" customFormat="1" ht="12.75" x14ac:dyDescent="0.2">
      <c r="A91" s="104"/>
      <c r="B91" s="107"/>
      <c r="C91" s="101" t="s">
        <v>10</v>
      </c>
      <c r="D91" s="101" t="s">
        <v>11</v>
      </c>
      <c r="E91" s="107"/>
      <c r="F91" s="107"/>
      <c r="G91" s="111"/>
      <c r="H91" s="111"/>
      <c r="I91" s="111"/>
      <c r="J91" s="99"/>
      <c r="K91" s="117"/>
      <c r="L91" s="10"/>
    </row>
    <row r="92" spans="1:13" s="8" customFormat="1" ht="19.5" customHeight="1" x14ac:dyDescent="0.2">
      <c r="A92" s="105"/>
      <c r="B92" s="102"/>
      <c r="C92" s="102"/>
      <c r="D92" s="102"/>
      <c r="E92" s="102"/>
      <c r="F92" s="102"/>
      <c r="G92" s="112"/>
      <c r="H92" s="112"/>
      <c r="I92" s="112"/>
      <c r="J92" s="100"/>
      <c r="K92" s="118"/>
      <c r="L92" s="10"/>
    </row>
    <row r="93" spans="1:13" s="8" customFormat="1" ht="12.75" x14ac:dyDescent="0.2">
      <c r="A93" s="26">
        <v>1</v>
      </c>
      <c r="B93" s="62" t="s">
        <v>87</v>
      </c>
      <c r="C93" s="40">
        <v>411</v>
      </c>
      <c r="D93" s="60">
        <v>411</v>
      </c>
      <c r="E93" s="50">
        <v>4</v>
      </c>
      <c r="F93" s="50">
        <v>1954</v>
      </c>
      <c r="G93" s="60">
        <v>57</v>
      </c>
      <c r="H93" s="87">
        <v>22.11</v>
      </c>
      <c r="I93" s="50">
        <v>4</v>
      </c>
      <c r="J93" s="41" t="s">
        <v>12</v>
      </c>
      <c r="K93" s="43">
        <f t="shared" ref="K93:K99" si="0">D93*H93*5/100</f>
        <v>454.36049999999994</v>
      </c>
      <c r="L93" s="10"/>
    </row>
    <row r="94" spans="1:13" s="8" customFormat="1" ht="12.75" x14ac:dyDescent="0.2">
      <c r="A94" s="26">
        <v>2</v>
      </c>
      <c r="B94" s="62" t="s">
        <v>88</v>
      </c>
      <c r="C94" s="40">
        <v>106.5</v>
      </c>
      <c r="D94" s="60">
        <v>106.5</v>
      </c>
      <c r="E94" s="50">
        <v>4</v>
      </c>
      <c r="F94" s="50">
        <v>1958</v>
      </c>
      <c r="G94" s="60">
        <v>62</v>
      </c>
      <c r="H94" s="87">
        <v>22.11</v>
      </c>
      <c r="I94" s="50">
        <v>4</v>
      </c>
      <c r="J94" s="41" t="s">
        <v>38</v>
      </c>
      <c r="K94" s="43">
        <f t="shared" si="0"/>
        <v>117.73575000000001</v>
      </c>
      <c r="L94" s="10"/>
    </row>
    <row r="95" spans="1:13" s="8" customFormat="1" ht="12.75" x14ac:dyDescent="0.2">
      <c r="A95" s="26">
        <v>3</v>
      </c>
      <c r="B95" s="62" t="s">
        <v>89</v>
      </c>
      <c r="C95" s="40">
        <v>100.1</v>
      </c>
      <c r="D95" s="60">
        <v>100.1</v>
      </c>
      <c r="E95" s="50">
        <v>4</v>
      </c>
      <c r="F95" s="50">
        <v>1957</v>
      </c>
      <c r="G95" s="60">
        <v>62</v>
      </c>
      <c r="H95" s="87">
        <v>22.11</v>
      </c>
      <c r="I95" s="50">
        <v>4</v>
      </c>
      <c r="J95" s="41" t="s">
        <v>39</v>
      </c>
      <c r="K95" s="43">
        <f t="shared" si="0"/>
        <v>110.66054999999999</v>
      </c>
      <c r="L95" s="10"/>
    </row>
    <row r="96" spans="1:13" s="8" customFormat="1" ht="12.75" x14ac:dyDescent="0.2">
      <c r="A96" s="26">
        <v>4</v>
      </c>
      <c r="B96" s="62" t="s">
        <v>90</v>
      </c>
      <c r="C96" s="41">
        <v>137.9</v>
      </c>
      <c r="D96" s="60">
        <v>135.19999999999999</v>
      </c>
      <c r="E96" s="50">
        <v>2</v>
      </c>
      <c r="F96" s="50">
        <v>1960</v>
      </c>
      <c r="G96" s="60">
        <v>64</v>
      </c>
      <c r="H96" s="87">
        <v>22.11</v>
      </c>
      <c r="I96" s="50">
        <v>4</v>
      </c>
      <c r="J96" s="41" t="s">
        <v>40</v>
      </c>
      <c r="K96" s="43">
        <f t="shared" si="0"/>
        <v>149.46359999999996</v>
      </c>
      <c r="L96" s="10"/>
    </row>
    <row r="97" spans="1:12" s="8" customFormat="1" ht="12.75" x14ac:dyDescent="0.2">
      <c r="A97" s="26">
        <v>5</v>
      </c>
      <c r="B97" s="62" t="s">
        <v>93</v>
      </c>
      <c r="C97" s="41">
        <v>107.8</v>
      </c>
      <c r="D97" s="60">
        <v>107.1</v>
      </c>
      <c r="E97" s="50">
        <v>2</v>
      </c>
      <c r="F97" s="50">
        <v>1957</v>
      </c>
      <c r="G97" s="60">
        <v>59</v>
      </c>
      <c r="H97" s="87">
        <v>22.11</v>
      </c>
      <c r="I97" s="50">
        <v>4</v>
      </c>
      <c r="J97" s="41" t="s">
        <v>12</v>
      </c>
      <c r="K97" s="43">
        <f t="shared" si="0"/>
        <v>118.39904999999999</v>
      </c>
      <c r="L97" s="10"/>
    </row>
    <row r="98" spans="1:12" s="8" customFormat="1" ht="12.75" x14ac:dyDescent="0.2">
      <c r="A98" s="39">
        <v>6</v>
      </c>
      <c r="B98" s="62" t="s">
        <v>92</v>
      </c>
      <c r="C98" s="41">
        <v>107.4</v>
      </c>
      <c r="D98" s="39">
        <v>107.4</v>
      </c>
      <c r="E98" s="50">
        <v>2</v>
      </c>
      <c r="F98" s="50">
        <v>1958</v>
      </c>
      <c r="G98" s="39">
        <v>53</v>
      </c>
      <c r="H98" s="87">
        <v>22.11</v>
      </c>
      <c r="I98" s="50">
        <v>4</v>
      </c>
      <c r="J98" s="41" t="s">
        <v>41</v>
      </c>
      <c r="K98" s="43">
        <f t="shared" si="0"/>
        <v>118.7307</v>
      </c>
      <c r="L98" s="10"/>
    </row>
    <row r="99" spans="1:12" s="8" customFormat="1" ht="12.75" x14ac:dyDescent="0.2">
      <c r="A99" s="12">
        <v>7</v>
      </c>
      <c r="B99" s="61" t="s">
        <v>91</v>
      </c>
      <c r="C99" s="41">
        <v>126.1</v>
      </c>
      <c r="D99" s="31">
        <v>126.1</v>
      </c>
      <c r="E99" s="50">
        <v>4</v>
      </c>
      <c r="F99" s="50">
        <v>1956</v>
      </c>
      <c r="G99" s="31">
        <v>62</v>
      </c>
      <c r="H99" s="87">
        <v>22.11</v>
      </c>
      <c r="I99" s="50">
        <v>4</v>
      </c>
      <c r="J99" s="41" t="s">
        <v>12</v>
      </c>
      <c r="K99" s="43">
        <f t="shared" si="0"/>
        <v>139.40355</v>
      </c>
      <c r="L99" s="10"/>
    </row>
    <row r="100" spans="1:12" s="8" customFormat="1" ht="12.75" x14ac:dyDescent="0.2">
      <c r="A100" s="25"/>
      <c r="B100" s="13" t="s">
        <v>13</v>
      </c>
      <c r="C100" s="14">
        <f>SUM(C93:C99)</f>
        <v>1096.8</v>
      </c>
      <c r="D100" s="14">
        <f>SUM(D93:D99)</f>
        <v>1093.3999999999999</v>
      </c>
      <c r="E100" s="33">
        <f>SUM(E93:E99)</f>
        <v>22</v>
      </c>
      <c r="F100" s="30"/>
      <c r="G100" s="30"/>
      <c r="H100" s="30"/>
      <c r="I100" s="29"/>
      <c r="J100" s="30"/>
      <c r="K100" s="16">
        <f>SUM(K93:K99)</f>
        <v>1208.7536999999998</v>
      </c>
      <c r="L100" s="10"/>
    </row>
    <row r="101" spans="1:12" s="8" customFormat="1" ht="18.75" customHeight="1" thickBot="1" x14ac:dyDescent="0.25">
      <c r="A101" s="113" t="s">
        <v>162</v>
      </c>
      <c r="B101" s="114"/>
      <c r="C101" s="114"/>
      <c r="D101" s="114"/>
      <c r="E101" s="114"/>
      <c r="F101" s="114"/>
      <c r="G101" s="114"/>
      <c r="H101" s="114"/>
      <c r="I101" s="114"/>
      <c r="J101" s="114"/>
      <c r="K101" s="115"/>
      <c r="L101" s="10"/>
    </row>
    <row r="102" spans="1:12" s="8" customFormat="1" ht="12.75" x14ac:dyDescent="0.2">
      <c r="A102" s="103" t="s">
        <v>0</v>
      </c>
      <c r="B102" s="106" t="s">
        <v>1</v>
      </c>
      <c r="C102" s="108" t="s">
        <v>2</v>
      </c>
      <c r="D102" s="109"/>
      <c r="E102" s="106" t="s">
        <v>3</v>
      </c>
      <c r="F102" s="106" t="s">
        <v>4</v>
      </c>
      <c r="G102" s="110" t="s">
        <v>5</v>
      </c>
      <c r="H102" s="110" t="s">
        <v>6</v>
      </c>
      <c r="I102" s="110" t="s">
        <v>7</v>
      </c>
      <c r="J102" s="98" t="s">
        <v>8</v>
      </c>
      <c r="K102" s="116" t="s">
        <v>9</v>
      </c>
      <c r="L102" s="10"/>
    </row>
    <row r="103" spans="1:12" s="8" customFormat="1" ht="12.75" x14ac:dyDescent="0.2">
      <c r="A103" s="104"/>
      <c r="B103" s="107"/>
      <c r="C103" s="101" t="s">
        <v>10</v>
      </c>
      <c r="D103" s="101" t="s">
        <v>11</v>
      </c>
      <c r="E103" s="107"/>
      <c r="F103" s="107"/>
      <c r="G103" s="111"/>
      <c r="H103" s="111"/>
      <c r="I103" s="111"/>
      <c r="J103" s="99"/>
      <c r="K103" s="117"/>
      <c r="L103" s="10"/>
    </row>
    <row r="104" spans="1:12" s="8" customFormat="1" ht="25.5" customHeight="1" x14ac:dyDescent="0.2">
      <c r="A104" s="105"/>
      <c r="B104" s="102"/>
      <c r="C104" s="102"/>
      <c r="D104" s="102"/>
      <c r="E104" s="102"/>
      <c r="F104" s="102"/>
      <c r="G104" s="112"/>
      <c r="H104" s="112"/>
      <c r="I104" s="112"/>
      <c r="J104" s="100"/>
      <c r="K104" s="118"/>
      <c r="L104" s="10"/>
    </row>
    <row r="105" spans="1:12" s="8" customFormat="1" ht="12.75" x14ac:dyDescent="0.2">
      <c r="A105" s="26">
        <v>1</v>
      </c>
      <c r="B105" s="62" t="s">
        <v>97</v>
      </c>
      <c r="C105" s="40">
        <v>221.4</v>
      </c>
      <c r="D105" s="60">
        <v>221.4</v>
      </c>
      <c r="E105" s="50">
        <v>6</v>
      </c>
      <c r="F105" s="50">
        <v>1949</v>
      </c>
      <c r="G105" s="72">
        <v>73</v>
      </c>
      <c r="H105" s="87">
        <v>19.32</v>
      </c>
      <c r="I105" s="50">
        <v>4</v>
      </c>
      <c r="J105" s="41" t="s">
        <v>42</v>
      </c>
      <c r="K105" s="43">
        <f>D105*H105*5/100</f>
        <v>213.87240000000003</v>
      </c>
      <c r="L105" s="10"/>
    </row>
    <row r="106" spans="1:12" s="8" customFormat="1" ht="12.75" x14ac:dyDescent="0.2">
      <c r="A106" s="26">
        <v>2</v>
      </c>
      <c r="B106" s="61" t="s">
        <v>96</v>
      </c>
      <c r="C106" s="40">
        <v>235.1</v>
      </c>
      <c r="D106" s="60">
        <v>235.1</v>
      </c>
      <c r="E106" s="50">
        <v>7</v>
      </c>
      <c r="F106" s="50">
        <v>1969</v>
      </c>
      <c r="G106" s="72">
        <v>50</v>
      </c>
      <c r="H106" s="87">
        <v>19.32</v>
      </c>
      <c r="I106" s="50">
        <v>4</v>
      </c>
      <c r="J106" s="41" t="s">
        <v>42</v>
      </c>
      <c r="K106" s="43">
        <f>D106*H106*5/100</f>
        <v>227.10659999999996</v>
      </c>
      <c r="L106" s="10"/>
    </row>
    <row r="107" spans="1:12" s="8" customFormat="1" ht="12.75" x14ac:dyDescent="0.2">
      <c r="A107" s="12">
        <v>3</v>
      </c>
      <c r="B107" s="61" t="s">
        <v>95</v>
      </c>
      <c r="C107" s="40">
        <v>394.8</v>
      </c>
      <c r="D107" s="31">
        <v>394.8</v>
      </c>
      <c r="E107" s="50">
        <v>10</v>
      </c>
      <c r="F107" s="50">
        <v>1989</v>
      </c>
      <c r="G107" s="31">
        <v>10</v>
      </c>
      <c r="H107" s="87">
        <v>19.32</v>
      </c>
      <c r="I107" s="50">
        <v>4</v>
      </c>
      <c r="J107" s="41" t="s">
        <v>42</v>
      </c>
      <c r="K107" s="43">
        <f>D107*H107*5/100</f>
        <v>381.3768</v>
      </c>
      <c r="L107" s="10"/>
    </row>
    <row r="108" spans="1:12" s="8" customFormat="1" ht="12.75" x14ac:dyDescent="0.2">
      <c r="A108" s="12">
        <v>4</v>
      </c>
      <c r="B108" s="61" t="s">
        <v>94</v>
      </c>
      <c r="C108" s="40">
        <v>380.2</v>
      </c>
      <c r="D108" s="31">
        <v>380.2</v>
      </c>
      <c r="E108" s="50">
        <v>10</v>
      </c>
      <c r="F108" s="50">
        <v>1953</v>
      </c>
      <c r="G108" s="31">
        <v>57</v>
      </c>
      <c r="H108" s="87">
        <v>19.32</v>
      </c>
      <c r="I108" s="50">
        <v>4</v>
      </c>
      <c r="J108" s="41" t="s">
        <v>42</v>
      </c>
      <c r="K108" s="43">
        <f>D108*H108*5/100</f>
        <v>367.27319999999997</v>
      </c>
      <c r="L108" s="10"/>
    </row>
    <row r="109" spans="1:12" s="8" customFormat="1" ht="12.75" x14ac:dyDescent="0.2">
      <c r="A109" s="25"/>
      <c r="B109" s="13" t="s">
        <v>13</v>
      </c>
      <c r="C109" s="14">
        <f>SUM(C105:C108)</f>
        <v>1231.5</v>
      </c>
      <c r="D109" s="14">
        <f>SUM(D105:D108)</f>
        <v>1231.5</v>
      </c>
      <c r="E109" s="14">
        <f>SUM(E105:E108)</f>
        <v>33</v>
      </c>
      <c r="F109" s="30"/>
      <c r="G109" s="30"/>
      <c r="H109" s="30"/>
      <c r="I109" s="29"/>
      <c r="J109" s="30"/>
      <c r="K109" s="16">
        <f>SUM(K105:K108)</f>
        <v>1189.6289999999999</v>
      </c>
      <c r="L109" s="10"/>
    </row>
    <row r="110" spans="1:12" s="8" customFormat="1" ht="16.5" thickBot="1" x14ac:dyDescent="0.25">
      <c r="A110" s="113" t="s">
        <v>183</v>
      </c>
      <c r="B110" s="114"/>
      <c r="C110" s="114"/>
      <c r="D110" s="114"/>
      <c r="E110" s="114"/>
      <c r="F110" s="114"/>
      <c r="G110" s="114"/>
      <c r="H110" s="114"/>
      <c r="I110" s="114"/>
      <c r="J110" s="114"/>
      <c r="K110" s="115"/>
      <c r="L110" s="10"/>
    </row>
    <row r="111" spans="1:12" s="8" customFormat="1" ht="12.75" x14ac:dyDescent="0.2">
      <c r="A111" s="103" t="s">
        <v>0</v>
      </c>
      <c r="B111" s="106" t="s">
        <v>1</v>
      </c>
      <c r="C111" s="108" t="s">
        <v>2</v>
      </c>
      <c r="D111" s="109"/>
      <c r="E111" s="106" t="s">
        <v>3</v>
      </c>
      <c r="F111" s="106" t="s">
        <v>4</v>
      </c>
      <c r="G111" s="110" t="s">
        <v>5</v>
      </c>
      <c r="H111" s="127" t="s">
        <v>6</v>
      </c>
      <c r="I111" s="110" t="s">
        <v>7</v>
      </c>
      <c r="J111" s="98" t="s">
        <v>8</v>
      </c>
      <c r="K111" s="116" t="s">
        <v>9</v>
      </c>
      <c r="L111" s="10"/>
    </row>
    <row r="112" spans="1:12" s="8" customFormat="1" ht="12.75" x14ac:dyDescent="0.2">
      <c r="A112" s="104"/>
      <c r="B112" s="107"/>
      <c r="C112" s="101" t="s">
        <v>10</v>
      </c>
      <c r="D112" s="101" t="s">
        <v>11</v>
      </c>
      <c r="E112" s="107"/>
      <c r="F112" s="107"/>
      <c r="G112" s="111"/>
      <c r="H112" s="128"/>
      <c r="I112" s="111"/>
      <c r="J112" s="99"/>
      <c r="K112" s="117"/>
      <c r="L112" s="10"/>
    </row>
    <row r="113" spans="1:12" s="8" customFormat="1" ht="21.75" customHeight="1" x14ac:dyDescent="0.2">
      <c r="A113" s="105"/>
      <c r="B113" s="102"/>
      <c r="C113" s="102"/>
      <c r="D113" s="102"/>
      <c r="E113" s="102"/>
      <c r="F113" s="102"/>
      <c r="G113" s="112"/>
      <c r="H113" s="129"/>
      <c r="I113" s="112"/>
      <c r="J113" s="100"/>
      <c r="K113" s="118"/>
      <c r="L113" s="10"/>
    </row>
    <row r="114" spans="1:12" s="8" customFormat="1" ht="12.75" x14ac:dyDescent="0.2">
      <c r="A114" s="12">
        <v>1</v>
      </c>
      <c r="B114" s="28" t="s">
        <v>98</v>
      </c>
      <c r="C114" s="31">
        <v>76.7</v>
      </c>
      <c r="D114" s="31">
        <v>76.7</v>
      </c>
      <c r="E114" s="31">
        <v>2</v>
      </c>
      <c r="F114" s="31">
        <v>1954</v>
      </c>
      <c r="G114" s="31">
        <v>60</v>
      </c>
      <c r="H114" s="36">
        <v>21.98</v>
      </c>
      <c r="I114" s="29">
        <v>4</v>
      </c>
      <c r="J114" s="41" t="s">
        <v>42</v>
      </c>
      <c r="K114" s="43">
        <f>D114*H114*5/100</f>
        <v>84.293300000000002</v>
      </c>
      <c r="L114" s="10"/>
    </row>
    <row r="115" spans="1:12" s="8" customFormat="1" ht="12.75" x14ac:dyDescent="0.2">
      <c r="A115" s="25"/>
      <c r="B115" s="13" t="s">
        <v>13</v>
      </c>
      <c r="C115" s="14">
        <v>76.7</v>
      </c>
      <c r="D115" s="14">
        <f>SUM(D114:D114)</f>
        <v>76.7</v>
      </c>
      <c r="E115" s="14">
        <v>2</v>
      </c>
      <c r="F115" s="30"/>
      <c r="G115" s="30"/>
      <c r="H115" s="30"/>
      <c r="I115" s="29"/>
      <c r="J115" s="30"/>
      <c r="K115" s="16">
        <f>SUM(K114:K114)</f>
        <v>84.293300000000002</v>
      </c>
      <c r="L115" s="10"/>
    </row>
    <row r="116" spans="1:12" s="8" customFormat="1" ht="16.5" thickBot="1" x14ac:dyDescent="0.25">
      <c r="A116" s="113" t="s">
        <v>172</v>
      </c>
      <c r="B116" s="114"/>
      <c r="C116" s="114"/>
      <c r="D116" s="114"/>
      <c r="E116" s="114"/>
      <c r="F116" s="114"/>
      <c r="G116" s="114"/>
      <c r="H116" s="114"/>
      <c r="I116" s="114"/>
      <c r="J116" s="114"/>
      <c r="K116" s="115"/>
      <c r="L116" s="10"/>
    </row>
    <row r="117" spans="1:12" s="8" customFormat="1" ht="12.75" x14ac:dyDescent="0.2">
      <c r="A117" s="103" t="s">
        <v>0</v>
      </c>
      <c r="B117" s="106" t="s">
        <v>1</v>
      </c>
      <c r="C117" s="108" t="s">
        <v>2</v>
      </c>
      <c r="D117" s="109"/>
      <c r="E117" s="106" t="s">
        <v>3</v>
      </c>
      <c r="F117" s="106" t="s">
        <v>4</v>
      </c>
      <c r="G117" s="110" t="s">
        <v>5</v>
      </c>
      <c r="H117" s="110" t="s">
        <v>6</v>
      </c>
      <c r="I117" s="110" t="s">
        <v>7</v>
      </c>
      <c r="J117" s="98" t="s">
        <v>8</v>
      </c>
      <c r="K117" s="116" t="s">
        <v>9</v>
      </c>
      <c r="L117" s="10"/>
    </row>
    <row r="118" spans="1:12" s="8" customFormat="1" ht="12.75" x14ac:dyDescent="0.2">
      <c r="A118" s="104"/>
      <c r="B118" s="107"/>
      <c r="C118" s="101" t="s">
        <v>10</v>
      </c>
      <c r="D118" s="101" t="s">
        <v>11</v>
      </c>
      <c r="E118" s="107"/>
      <c r="F118" s="107"/>
      <c r="G118" s="111"/>
      <c r="H118" s="111"/>
      <c r="I118" s="111"/>
      <c r="J118" s="99"/>
      <c r="K118" s="117"/>
      <c r="L118" s="10"/>
    </row>
    <row r="119" spans="1:12" s="8" customFormat="1" ht="18.75" customHeight="1" x14ac:dyDescent="0.2">
      <c r="A119" s="105"/>
      <c r="B119" s="102"/>
      <c r="C119" s="102"/>
      <c r="D119" s="102"/>
      <c r="E119" s="102"/>
      <c r="F119" s="102"/>
      <c r="G119" s="112"/>
      <c r="H119" s="112"/>
      <c r="I119" s="112"/>
      <c r="J119" s="100"/>
      <c r="K119" s="118"/>
      <c r="L119" s="10"/>
    </row>
    <row r="120" spans="1:12" s="8" customFormat="1" ht="12.75" x14ac:dyDescent="0.2">
      <c r="A120" s="12">
        <v>1</v>
      </c>
      <c r="B120" s="61" t="s">
        <v>99</v>
      </c>
      <c r="C120" s="41">
        <v>450.5</v>
      </c>
      <c r="D120" s="31">
        <v>450.5</v>
      </c>
      <c r="E120" s="50">
        <v>8</v>
      </c>
      <c r="F120" s="50">
        <v>1953</v>
      </c>
      <c r="G120" s="31">
        <v>60</v>
      </c>
      <c r="H120" s="36">
        <v>23.1</v>
      </c>
      <c r="I120" s="50">
        <v>2</v>
      </c>
      <c r="J120" s="41" t="s">
        <v>42</v>
      </c>
      <c r="K120" s="43">
        <f>D120*H120*5/100</f>
        <v>520.3275000000001</v>
      </c>
      <c r="L120" s="10"/>
    </row>
    <row r="121" spans="1:12" s="8" customFormat="1" ht="12.75" x14ac:dyDescent="0.2">
      <c r="A121" s="12">
        <v>2</v>
      </c>
      <c r="B121" s="61" t="s">
        <v>100</v>
      </c>
      <c r="C121" s="41">
        <v>471.6</v>
      </c>
      <c r="D121" s="31">
        <v>471.6</v>
      </c>
      <c r="E121" s="50">
        <v>7</v>
      </c>
      <c r="F121" s="50">
        <v>1954</v>
      </c>
      <c r="G121" s="31">
        <v>57</v>
      </c>
      <c r="H121" s="36">
        <v>23.1</v>
      </c>
      <c r="I121" s="50">
        <v>2</v>
      </c>
      <c r="J121" s="41" t="s">
        <v>12</v>
      </c>
      <c r="K121" s="43">
        <f>D121*H121*5/100</f>
        <v>544.69799999999998</v>
      </c>
      <c r="L121" s="10"/>
    </row>
    <row r="122" spans="1:12" s="8" customFormat="1" ht="12.75" x14ac:dyDescent="0.2">
      <c r="A122" s="25"/>
      <c r="B122" s="13" t="s">
        <v>13</v>
      </c>
      <c r="C122" s="14">
        <f>SUM(C120:C121)</f>
        <v>922.1</v>
      </c>
      <c r="D122" s="14">
        <f>SUM(D120:D121)</f>
        <v>922.1</v>
      </c>
      <c r="E122" s="14">
        <f>SUM(E120:E121)</f>
        <v>15</v>
      </c>
      <c r="F122" s="30"/>
      <c r="G122" s="30"/>
      <c r="H122" s="30"/>
      <c r="I122" s="29"/>
      <c r="J122" s="30"/>
      <c r="K122" s="16">
        <f>SUM(K120:K121)</f>
        <v>1065.0255000000002</v>
      </c>
      <c r="L122" s="10"/>
    </row>
    <row r="123" spans="1:12" s="8" customFormat="1" ht="16.5" thickBot="1" x14ac:dyDescent="0.25">
      <c r="A123" s="113" t="s">
        <v>184</v>
      </c>
      <c r="B123" s="114"/>
      <c r="C123" s="114"/>
      <c r="D123" s="114"/>
      <c r="E123" s="114"/>
      <c r="F123" s="114"/>
      <c r="G123" s="114"/>
      <c r="H123" s="114"/>
      <c r="I123" s="114"/>
      <c r="J123" s="114"/>
      <c r="K123" s="115"/>
      <c r="L123" s="10"/>
    </row>
    <row r="124" spans="1:12" s="8" customFormat="1" ht="12.75" x14ac:dyDescent="0.2">
      <c r="A124" s="103" t="s">
        <v>0</v>
      </c>
      <c r="B124" s="106" t="s">
        <v>1</v>
      </c>
      <c r="C124" s="108" t="s">
        <v>2</v>
      </c>
      <c r="D124" s="109"/>
      <c r="E124" s="106" t="s">
        <v>3</v>
      </c>
      <c r="F124" s="106" t="s">
        <v>4</v>
      </c>
      <c r="G124" s="110" t="s">
        <v>5</v>
      </c>
      <c r="H124" s="110" t="s">
        <v>6</v>
      </c>
      <c r="I124" s="110" t="s">
        <v>7</v>
      </c>
      <c r="J124" s="98" t="s">
        <v>8</v>
      </c>
      <c r="K124" s="116" t="s">
        <v>9</v>
      </c>
      <c r="L124" s="10"/>
    </row>
    <row r="125" spans="1:12" s="8" customFormat="1" ht="12.75" x14ac:dyDescent="0.2">
      <c r="A125" s="104"/>
      <c r="B125" s="107"/>
      <c r="C125" s="101" t="s">
        <v>10</v>
      </c>
      <c r="D125" s="101" t="s">
        <v>11</v>
      </c>
      <c r="E125" s="107"/>
      <c r="F125" s="107"/>
      <c r="G125" s="111"/>
      <c r="H125" s="111"/>
      <c r="I125" s="111"/>
      <c r="J125" s="99"/>
      <c r="K125" s="117"/>
      <c r="L125" s="10"/>
    </row>
    <row r="126" spans="1:12" s="8" customFormat="1" ht="23.25" customHeight="1" x14ac:dyDescent="0.2">
      <c r="A126" s="105"/>
      <c r="B126" s="102"/>
      <c r="C126" s="102"/>
      <c r="D126" s="102"/>
      <c r="E126" s="102"/>
      <c r="F126" s="102"/>
      <c r="G126" s="112"/>
      <c r="H126" s="112"/>
      <c r="I126" s="112"/>
      <c r="J126" s="100"/>
      <c r="K126" s="118"/>
      <c r="L126" s="10"/>
    </row>
    <row r="127" spans="1:12" s="8" customFormat="1" ht="12.75" x14ac:dyDescent="0.2">
      <c r="A127" s="12">
        <v>1</v>
      </c>
      <c r="B127" s="63" t="s">
        <v>101</v>
      </c>
      <c r="C127" s="42">
        <v>110.5</v>
      </c>
      <c r="D127" s="31">
        <v>110.5</v>
      </c>
      <c r="E127" s="50">
        <v>2</v>
      </c>
      <c r="F127" s="50">
        <v>1976</v>
      </c>
      <c r="G127" s="31">
        <v>34</v>
      </c>
      <c r="H127" s="36">
        <v>22.57</v>
      </c>
      <c r="I127" s="50">
        <v>4</v>
      </c>
      <c r="J127" s="41" t="s">
        <v>44</v>
      </c>
      <c r="K127" s="43">
        <f t="shared" ref="K127:K132" si="1">D127*H127*5/100</f>
        <v>124.69925000000001</v>
      </c>
      <c r="L127" s="10"/>
    </row>
    <row r="128" spans="1:12" s="8" customFormat="1" ht="12.75" x14ac:dyDescent="0.2">
      <c r="A128" s="12">
        <v>2</v>
      </c>
      <c r="B128" s="63" t="s">
        <v>102</v>
      </c>
      <c r="C128" s="41">
        <v>81.3</v>
      </c>
      <c r="D128" s="31">
        <v>81.3</v>
      </c>
      <c r="E128" s="50">
        <v>2</v>
      </c>
      <c r="F128" s="50">
        <v>1976</v>
      </c>
      <c r="G128" s="31">
        <v>34</v>
      </c>
      <c r="H128" s="36">
        <v>22.57</v>
      </c>
      <c r="I128" s="50">
        <v>4</v>
      </c>
      <c r="J128" s="41" t="s">
        <v>44</v>
      </c>
      <c r="K128" s="43">
        <f t="shared" si="1"/>
        <v>91.747050000000002</v>
      </c>
      <c r="L128" s="10"/>
    </row>
    <row r="129" spans="1:26" s="8" customFormat="1" ht="12.75" x14ac:dyDescent="0.2">
      <c r="A129" s="12">
        <v>3</v>
      </c>
      <c r="B129" s="62" t="s">
        <v>103</v>
      </c>
      <c r="C129" s="41">
        <v>301.8</v>
      </c>
      <c r="D129" s="31">
        <v>301.8</v>
      </c>
      <c r="E129" s="50">
        <v>8</v>
      </c>
      <c r="F129" s="50">
        <v>1969</v>
      </c>
      <c r="G129" s="31">
        <v>62</v>
      </c>
      <c r="H129" s="36">
        <v>22.57</v>
      </c>
      <c r="I129" s="50">
        <v>4</v>
      </c>
      <c r="J129" s="41" t="s">
        <v>12</v>
      </c>
      <c r="K129" s="43">
        <f t="shared" si="1"/>
        <v>340.58130000000006</v>
      </c>
      <c r="L129" s="10"/>
    </row>
    <row r="130" spans="1:26" s="8" customFormat="1" ht="12.75" x14ac:dyDescent="0.2">
      <c r="A130" s="12">
        <v>4</v>
      </c>
      <c r="B130" s="62" t="s">
        <v>104</v>
      </c>
      <c r="C130" s="41">
        <v>229.9</v>
      </c>
      <c r="D130" s="31">
        <v>229.9</v>
      </c>
      <c r="E130" s="50">
        <v>8</v>
      </c>
      <c r="F130" s="50">
        <v>1957</v>
      </c>
      <c r="G130" s="31">
        <v>60</v>
      </c>
      <c r="H130" s="36">
        <v>22.57</v>
      </c>
      <c r="I130" s="50">
        <v>4</v>
      </c>
      <c r="J130" s="41" t="s">
        <v>12</v>
      </c>
      <c r="K130" s="43">
        <f t="shared" si="1"/>
        <v>259.44215000000003</v>
      </c>
      <c r="L130" s="10"/>
    </row>
    <row r="131" spans="1:26" s="8" customFormat="1" ht="12.75" x14ac:dyDescent="0.2">
      <c r="A131" s="12">
        <v>5</v>
      </c>
      <c r="B131" s="62" t="s">
        <v>105</v>
      </c>
      <c r="C131" s="41">
        <v>299.60000000000002</v>
      </c>
      <c r="D131" s="31">
        <v>299.60000000000002</v>
      </c>
      <c r="E131" s="50">
        <v>10</v>
      </c>
      <c r="F131" s="50">
        <v>1961</v>
      </c>
      <c r="G131" s="31">
        <v>62</v>
      </c>
      <c r="H131" s="36">
        <v>22.57</v>
      </c>
      <c r="I131" s="50">
        <v>4</v>
      </c>
      <c r="J131" s="41" t="s">
        <v>12</v>
      </c>
      <c r="K131" s="43">
        <f t="shared" si="1"/>
        <v>338.09860000000003</v>
      </c>
      <c r="L131" s="10"/>
    </row>
    <row r="132" spans="1:26" s="8" customFormat="1" ht="12.75" x14ac:dyDescent="0.2">
      <c r="A132" s="46">
        <v>6</v>
      </c>
      <c r="B132" s="64" t="s">
        <v>106</v>
      </c>
      <c r="C132" s="47">
        <v>78.599999999999994</v>
      </c>
      <c r="D132" s="37">
        <v>78.599999999999994</v>
      </c>
      <c r="E132" s="78">
        <v>2</v>
      </c>
      <c r="F132" s="78">
        <v>1986</v>
      </c>
      <c r="G132" s="37">
        <v>39</v>
      </c>
      <c r="H132" s="36">
        <v>22.57</v>
      </c>
      <c r="I132" s="50">
        <v>4</v>
      </c>
      <c r="J132" s="47" t="s">
        <v>44</v>
      </c>
      <c r="K132" s="43">
        <f t="shared" si="1"/>
        <v>88.700100000000006</v>
      </c>
      <c r="L132" s="10"/>
    </row>
    <row r="133" spans="1:26" s="25" customFormat="1" ht="12.75" x14ac:dyDescent="0.2">
      <c r="B133" s="13" t="s">
        <v>13</v>
      </c>
      <c r="C133" s="14">
        <f>SUM(C127:C132)</f>
        <v>1101.7</v>
      </c>
      <c r="D133" s="14">
        <f>SUM(D127:D132)</f>
        <v>1101.7</v>
      </c>
      <c r="E133" s="14">
        <f>SUM(E127:E132)</f>
        <v>32</v>
      </c>
      <c r="F133" s="30"/>
      <c r="G133" s="30"/>
      <c r="H133" s="30"/>
      <c r="I133" s="29"/>
      <c r="J133" s="30"/>
      <c r="K133" s="16">
        <f>SUM(K127:K132)</f>
        <v>1243.2684500000003</v>
      </c>
      <c r="L133" s="44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 spans="1:26" s="8" customFormat="1" ht="20.25" customHeight="1" thickBot="1" x14ac:dyDescent="0.25">
      <c r="A134" s="113" t="s">
        <v>185</v>
      </c>
      <c r="B134" s="114"/>
      <c r="C134" s="114"/>
      <c r="D134" s="114"/>
      <c r="E134" s="114"/>
      <c r="F134" s="114"/>
      <c r="G134" s="114"/>
      <c r="H134" s="114"/>
      <c r="I134" s="114"/>
      <c r="J134" s="114"/>
      <c r="K134" s="115"/>
      <c r="L134" s="10"/>
    </row>
    <row r="135" spans="1:26" s="8" customFormat="1" ht="12.75" x14ac:dyDescent="0.2">
      <c r="A135" s="103" t="s">
        <v>0</v>
      </c>
      <c r="B135" s="106" t="s">
        <v>1</v>
      </c>
      <c r="C135" s="108" t="s">
        <v>2</v>
      </c>
      <c r="D135" s="109"/>
      <c r="E135" s="106" t="s">
        <v>3</v>
      </c>
      <c r="F135" s="106" t="s">
        <v>4</v>
      </c>
      <c r="G135" s="110" t="s">
        <v>5</v>
      </c>
      <c r="H135" s="110" t="s">
        <v>6</v>
      </c>
      <c r="I135" s="110" t="s">
        <v>7</v>
      </c>
      <c r="J135" s="98" t="s">
        <v>8</v>
      </c>
      <c r="K135" s="116" t="s">
        <v>9</v>
      </c>
      <c r="L135" s="10"/>
    </row>
    <row r="136" spans="1:26" s="8" customFormat="1" ht="12.75" x14ac:dyDescent="0.2">
      <c r="A136" s="104"/>
      <c r="B136" s="107"/>
      <c r="C136" s="101" t="s">
        <v>10</v>
      </c>
      <c r="D136" s="101" t="s">
        <v>11</v>
      </c>
      <c r="E136" s="107"/>
      <c r="F136" s="107"/>
      <c r="G136" s="111"/>
      <c r="H136" s="111"/>
      <c r="I136" s="111"/>
      <c r="J136" s="99"/>
      <c r="K136" s="117"/>
      <c r="L136" s="10"/>
    </row>
    <row r="137" spans="1:26" s="8" customFormat="1" ht="25.5" customHeight="1" x14ac:dyDescent="0.2">
      <c r="A137" s="105"/>
      <c r="B137" s="102"/>
      <c r="C137" s="102"/>
      <c r="D137" s="102"/>
      <c r="E137" s="102"/>
      <c r="F137" s="102"/>
      <c r="G137" s="112"/>
      <c r="H137" s="112"/>
      <c r="I137" s="112"/>
      <c r="J137" s="100"/>
      <c r="K137" s="118"/>
      <c r="L137" s="10"/>
    </row>
    <row r="138" spans="1:26" s="8" customFormat="1" ht="12.75" x14ac:dyDescent="0.2">
      <c r="A138" s="12">
        <v>1</v>
      </c>
      <c r="B138" s="65" t="s">
        <v>107</v>
      </c>
      <c r="C138" s="40">
        <v>255</v>
      </c>
      <c r="D138" s="31">
        <v>254.9</v>
      </c>
      <c r="E138" s="50">
        <v>7</v>
      </c>
      <c r="F138" s="50">
        <v>1934</v>
      </c>
      <c r="G138" s="31">
        <v>46</v>
      </c>
      <c r="H138" s="36">
        <v>23.64</v>
      </c>
      <c r="I138" s="76">
        <v>1</v>
      </c>
      <c r="J138" s="41" t="s">
        <v>45</v>
      </c>
      <c r="K138" s="43">
        <f t="shared" ref="K138:K144" si="2">D138*H138*5/100</f>
        <v>301.29180000000002</v>
      </c>
      <c r="L138" s="10"/>
    </row>
    <row r="139" spans="1:26" s="8" customFormat="1" ht="12.75" x14ac:dyDescent="0.2">
      <c r="A139" s="12">
        <v>2</v>
      </c>
      <c r="B139" s="65" t="s">
        <v>108</v>
      </c>
      <c r="C139" s="40">
        <v>578.5</v>
      </c>
      <c r="D139" s="41">
        <v>578.5</v>
      </c>
      <c r="E139" s="50">
        <v>12</v>
      </c>
      <c r="F139" s="50">
        <v>1962</v>
      </c>
      <c r="G139" s="31">
        <v>49</v>
      </c>
      <c r="H139" s="36">
        <v>23.64</v>
      </c>
      <c r="I139" s="76">
        <v>1</v>
      </c>
      <c r="J139" s="41" t="s">
        <v>12</v>
      </c>
      <c r="K139" s="43">
        <f t="shared" si="2"/>
        <v>683.78699999999992</v>
      </c>
      <c r="L139" s="10"/>
    </row>
    <row r="140" spans="1:26" s="8" customFormat="1" ht="12.75" x14ac:dyDescent="0.2">
      <c r="A140" s="12">
        <v>3</v>
      </c>
      <c r="B140" s="65" t="s">
        <v>109</v>
      </c>
      <c r="C140" s="40">
        <v>255.1</v>
      </c>
      <c r="D140" s="31">
        <v>255.1</v>
      </c>
      <c r="E140" s="50">
        <v>9</v>
      </c>
      <c r="F140" s="50">
        <v>1953</v>
      </c>
      <c r="G140" s="31">
        <v>50</v>
      </c>
      <c r="H140" s="36">
        <v>23.64</v>
      </c>
      <c r="I140" s="76">
        <v>1</v>
      </c>
      <c r="J140" s="41" t="s">
        <v>46</v>
      </c>
      <c r="K140" s="43">
        <f t="shared" si="2"/>
        <v>301.52819999999997</v>
      </c>
      <c r="L140" s="10"/>
    </row>
    <row r="141" spans="1:26" s="8" customFormat="1" ht="12.75" x14ac:dyDescent="0.2">
      <c r="A141" s="12">
        <v>4</v>
      </c>
      <c r="B141" s="65" t="s">
        <v>110</v>
      </c>
      <c r="C141" s="40">
        <v>577.79999999999995</v>
      </c>
      <c r="D141" s="31">
        <v>554.5</v>
      </c>
      <c r="E141" s="50">
        <v>12</v>
      </c>
      <c r="F141" s="50">
        <v>1955</v>
      </c>
      <c r="G141" s="31">
        <v>40</v>
      </c>
      <c r="H141" s="36">
        <v>23.64</v>
      </c>
      <c r="I141" s="76">
        <v>1</v>
      </c>
      <c r="J141" s="41" t="s">
        <v>45</v>
      </c>
      <c r="K141" s="43">
        <f t="shared" si="2"/>
        <v>655.4190000000001</v>
      </c>
      <c r="L141" s="10"/>
    </row>
    <row r="142" spans="1:26" s="8" customFormat="1" ht="12.75" x14ac:dyDescent="0.2">
      <c r="A142" s="12">
        <v>5</v>
      </c>
      <c r="B142" s="65" t="s">
        <v>112</v>
      </c>
      <c r="C142" s="40">
        <v>394.1</v>
      </c>
      <c r="D142" s="31">
        <v>392.7</v>
      </c>
      <c r="E142" s="50">
        <v>11</v>
      </c>
      <c r="F142" s="50">
        <v>1954</v>
      </c>
      <c r="G142" s="31">
        <v>40</v>
      </c>
      <c r="H142" s="36">
        <v>23.64</v>
      </c>
      <c r="I142" s="76">
        <v>1</v>
      </c>
      <c r="J142" s="41" t="s">
        <v>12</v>
      </c>
      <c r="K142" s="43">
        <f t="shared" si="2"/>
        <v>464.17140000000001</v>
      </c>
      <c r="L142" s="10"/>
    </row>
    <row r="143" spans="1:26" s="8" customFormat="1" ht="12.75" x14ac:dyDescent="0.2">
      <c r="A143" s="12">
        <v>6</v>
      </c>
      <c r="B143" s="65" t="s">
        <v>111</v>
      </c>
      <c r="C143" s="40">
        <v>269</v>
      </c>
      <c r="D143" s="49">
        <v>269</v>
      </c>
      <c r="E143" s="50">
        <v>8</v>
      </c>
      <c r="F143" s="50">
        <v>1936</v>
      </c>
      <c r="G143" s="31">
        <v>45</v>
      </c>
      <c r="H143" s="36">
        <v>23.64</v>
      </c>
      <c r="I143" s="76">
        <v>1</v>
      </c>
      <c r="J143" s="41" t="s">
        <v>12</v>
      </c>
      <c r="K143" s="43">
        <f t="shared" si="2"/>
        <v>317.95799999999997</v>
      </c>
      <c r="L143" s="10"/>
    </row>
    <row r="144" spans="1:26" s="8" customFormat="1" ht="12.75" x14ac:dyDescent="0.2">
      <c r="A144" s="12">
        <v>7</v>
      </c>
      <c r="B144" s="66" t="s">
        <v>113</v>
      </c>
      <c r="C144" s="40">
        <v>243.9</v>
      </c>
      <c r="D144" s="31">
        <v>243.9</v>
      </c>
      <c r="E144" s="50">
        <v>8</v>
      </c>
      <c r="F144" s="50">
        <v>1933</v>
      </c>
      <c r="G144" s="31">
        <v>32</v>
      </c>
      <c r="H144" s="36">
        <v>23.64</v>
      </c>
      <c r="I144" s="76">
        <v>1</v>
      </c>
      <c r="J144" s="41" t="s">
        <v>12</v>
      </c>
      <c r="K144" s="43">
        <f t="shared" si="2"/>
        <v>288.28980000000001</v>
      </c>
      <c r="L144" s="10"/>
    </row>
    <row r="145" spans="1:12" s="8" customFormat="1" ht="12.75" x14ac:dyDescent="0.2">
      <c r="A145" s="25"/>
      <c r="B145" s="13" t="s">
        <v>13</v>
      </c>
      <c r="C145" s="14">
        <f>SUM(C138:C144)</f>
        <v>2573.4</v>
      </c>
      <c r="D145" s="48">
        <f>SUM(D138:D144)</f>
        <v>2548.6</v>
      </c>
      <c r="E145" s="14">
        <f>SUM(E138:E144)</f>
        <v>67</v>
      </c>
      <c r="F145" s="30"/>
      <c r="G145" s="30"/>
      <c r="H145" s="30"/>
      <c r="I145" s="29"/>
      <c r="J145" s="30"/>
      <c r="K145" s="16">
        <f>SUM(K138:K144)</f>
        <v>3012.4452000000001</v>
      </c>
      <c r="L145" s="10"/>
    </row>
    <row r="146" spans="1:12" s="8" customFormat="1" ht="17.25" customHeight="1" thickBot="1" x14ac:dyDescent="0.25">
      <c r="A146" s="113" t="s">
        <v>173</v>
      </c>
      <c r="B146" s="114"/>
      <c r="C146" s="114"/>
      <c r="D146" s="114"/>
      <c r="E146" s="114"/>
      <c r="F146" s="114"/>
      <c r="G146" s="114"/>
      <c r="H146" s="114"/>
      <c r="I146" s="114"/>
      <c r="J146" s="114"/>
      <c r="K146" s="115"/>
      <c r="L146" s="10"/>
    </row>
    <row r="147" spans="1:12" s="8" customFormat="1" ht="12.75" x14ac:dyDescent="0.2">
      <c r="A147" s="103" t="s">
        <v>0</v>
      </c>
      <c r="B147" s="106" t="s">
        <v>1</v>
      </c>
      <c r="C147" s="108" t="s">
        <v>2</v>
      </c>
      <c r="D147" s="109"/>
      <c r="E147" s="106" t="s">
        <v>3</v>
      </c>
      <c r="F147" s="106" t="s">
        <v>4</v>
      </c>
      <c r="G147" s="110" t="s">
        <v>5</v>
      </c>
      <c r="H147" s="110" t="s">
        <v>6</v>
      </c>
      <c r="I147" s="110" t="s">
        <v>7</v>
      </c>
      <c r="J147" s="98" t="s">
        <v>8</v>
      </c>
      <c r="K147" s="116" t="s">
        <v>9</v>
      </c>
      <c r="L147" s="10"/>
    </row>
    <row r="148" spans="1:12" s="8" customFormat="1" ht="12.75" x14ac:dyDescent="0.2">
      <c r="A148" s="104"/>
      <c r="B148" s="107"/>
      <c r="C148" s="101" t="s">
        <v>10</v>
      </c>
      <c r="D148" s="101" t="s">
        <v>11</v>
      </c>
      <c r="E148" s="107"/>
      <c r="F148" s="107"/>
      <c r="G148" s="111"/>
      <c r="H148" s="111"/>
      <c r="I148" s="111"/>
      <c r="J148" s="99"/>
      <c r="K148" s="117"/>
      <c r="L148" s="10"/>
    </row>
    <row r="149" spans="1:12" s="8" customFormat="1" ht="23.25" customHeight="1" x14ac:dyDescent="0.2">
      <c r="A149" s="105"/>
      <c r="B149" s="102"/>
      <c r="C149" s="102"/>
      <c r="D149" s="102"/>
      <c r="E149" s="102"/>
      <c r="F149" s="102"/>
      <c r="G149" s="112"/>
      <c r="H149" s="112"/>
      <c r="I149" s="112"/>
      <c r="J149" s="100"/>
      <c r="K149" s="118"/>
      <c r="L149" s="10"/>
    </row>
    <row r="150" spans="1:12" s="8" customFormat="1" ht="12.75" x14ac:dyDescent="0.2">
      <c r="A150" s="26">
        <v>1</v>
      </c>
      <c r="B150" s="63" t="s">
        <v>114</v>
      </c>
      <c r="C150" s="41">
        <v>222.6</v>
      </c>
      <c r="D150" s="41">
        <v>222.6</v>
      </c>
      <c r="E150" s="50">
        <v>8</v>
      </c>
      <c r="F150" s="50">
        <v>1953</v>
      </c>
      <c r="G150" s="60">
        <v>56</v>
      </c>
      <c r="H150" s="87">
        <v>22.81</v>
      </c>
      <c r="I150" s="50">
        <v>4</v>
      </c>
      <c r="J150" s="41" t="s">
        <v>45</v>
      </c>
      <c r="K150" s="43">
        <f>D150*H150*5/100</f>
        <v>253.87529999999998</v>
      </c>
      <c r="L150" s="10"/>
    </row>
    <row r="151" spans="1:12" s="8" customFormat="1" ht="12.75" x14ac:dyDescent="0.2">
      <c r="A151" s="26">
        <v>2</v>
      </c>
      <c r="B151" s="63" t="s">
        <v>115</v>
      </c>
      <c r="C151" s="41">
        <v>229.8</v>
      </c>
      <c r="D151" s="60">
        <v>229.8</v>
      </c>
      <c r="E151" s="50">
        <v>2</v>
      </c>
      <c r="F151" s="50">
        <v>1932</v>
      </c>
      <c r="G151" s="60">
        <v>69</v>
      </c>
      <c r="H151" s="87">
        <v>22.81</v>
      </c>
      <c r="I151" s="50">
        <v>4</v>
      </c>
      <c r="J151" s="41" t="s">
        <v>45</v>
      </c>
      <c r="K151" s="43">
        <f>D151*H151*5/100</f>
        <v>262.08690000000001</v>
      </c>
      <c r="L151" s="10"/>
    </row>
    <row r="152" spans="1:12" s="8" customFormat="1" ht="12.75" x14ac:dyDescent="0.2">
      <c r="A152" s="26">
        <v>3</v>
      </c>
      <c r="B152" s="65" t="s">
        <v>116</v>
      </c>
      <c r="C152" s="41">
        <v>107.3</v>
      </c>
      <c r="D152" s="60">
        <v>107.3</v>
      </c>
      <c r="E152" s="50">
        <v>4</v>
      </c>
      <c r="F152" s="50">
        <v>1957</v>
      </c>
      <c r="G152" s="60">
        <v>56</v>
      </c>
      <c r="H152" s="87">
        <v>22.81</v>
      </c>
      <c r="I152" s="50">
        <v>4</v>
      </c>
      <c r="J152" s="41" t="s">
        <v>12</v>
      </c>
      <c r="K152" s="43">
        <f>D152*H152*5/100</f>
        <v>122.37564999999999</v>
      </c>
      <c r="L152" s="10"/>
    </row>
    <row r="153" spans="1:12" s="8" customFormat="1" ht="12.75" x14ac:dyDescent="0.2">
      <c r="A153" s="26">
        <v>4</v>
      </c>
      <c r="B153" s="65" t="s">
        <v>117</v>
      </c>
      <c r="C153" s="41">
        <v>110.9</v>
      </c>
      <c r="D153" s="60">
        <v>110.9</v>
      </c>
      <c r="E153" s="50">
        <v>4</v>
      </c>
      <c r="F153" s="50">
        <v>1935</v>
      </c>
      <c r="G153" s="60">
        <v>66</v>
      </c>
      <c r="H153" s="87">
        <v>22.81</v>
      </c>
      <c r="I153" s="50">
        <v>4</v>
      </c>
      <c r="J153" s="41" t="s">
        <v>12</v>
      </c>
      <c r="K153" s="43">
        <f>D153*H153*5/100</f>
        <v>126.48145000000001</v>
      </c>
      <c r="L153" s="10"/>
    </row>
    <row r="154" spans="1:12" s="8" customFormat="1" ht="12.75" x14ac:dyDescent="0.2">
      <c r="A154" s="26">
        <v>5</v>
      </c>
      <c r="B154" s="63" t="s">
        <v>118</v>
      </c>
      <c r="C154" s="41">
        <v>104.9</v>
      </c>
      <c r="D154" s="60">
        <v>104.9</v>
      </c>
      <c r="E154" s="50">
        <v>2</v>
      </c>
      <c r="F154" s="50">
        <v>1935</v>
      </c>
      <c r="G154" s="60">
        <v>66</v>
      </c>
      <c r="H154" s="87">
        <v>22.81</v>
      </c>
      <c r="I154" s="50">
        <v>4</v>
      </c>
      <c r="J154" s="41" t="s">
        <v>12</v>
      </c>
      <c r="K154" s="43">
        <f>D154*H154*5/100</f>
        <v>119.63844999999999</v>
      </c>
      <c r="L154" s="10"/>
    </row>
    <row r="155" spans="1:12" s="8" customFormat="1" ht="12.75" x14ac:dyDescent="0.2">
      <c r="A155" s="25"/>
      <c r="B155" s="13" t="s">
        <v>13</v>
      </c>
      <c r="C155" s="14">
        <f>SUM(C150:C154)</f>
        <v>775.49999999999989</v>
      </c>
      <c r="D155" s="14">
        <f>SUM(D150:D154)</f>
        <v>775.49999999999989</v>
      </c>
      <c r="E155" s="14">
        <f>SUM(E150:E154)</f>
        <v>20</v>
      </c>
      <c r="F155" s="30"/>
      <c r="G155" s="30"/>
      <c r="H155" s="30"/>
      <c r="I155" s="29"/>
      <c r="J155" s="30"/>
      <c r="K155" s="16">
        <f>SUM(K150:K154)</f>
        <v>884.45774999999992</v>
      </c>
      <c r="L155" s="10"/>
    </row>
    <row r="156" spans="1:12" s="8" customFormat="1" ht="19.5" customHeight="1" thickBot="1" x14ac:dyDescent="0.25">
      <c r="A156" s="113" t="s">
        <v>186</v>
      </c>
      <c r="B156" s="114"/>
      <c r="C156" s="114"/>
      <c r="D156" s="114"/>
      <c r="E156" s="114"/>
      <c r="F156" s="114"/>
      <c r="G156" s="114"/>
      <c r="H156" s="114"/>
      <c r="I156" s="114"/>
      <c r="J156" s="114"/>
      <c r="K156" s="115"/>
      <c r="L156" s="10"/>
    </row>
    <row r="157" spans="1:12" s="8" customFormat="1" ht="14.45" customHeight="1" x14ac:dyDescent="0.2">
      <c r="A157" s="103" t="s">
        <v>0</v>
      </c>
      <c r="B157" s="106" t="s">
        <v>1</v>
      </c>
      <c r="C157" s="108" t="s">
        <v>2</v>
      </c>
      <c r="D157" s="109"/>
      <c r="E157" s="106" t="s">
        <v>3</v>
      </c>
      <c r="F157" s="106" t="s">
        <v>4</v>
      </c>
      <c r="G157" s="110" t="s">
        <v>5</v>
      </c>
      <c r="H157" s="110" t="s">
        <v>6</v>
      </c>
      <c r="I157" s="110" t="s">
        <v>7</v>
      </c>
      <c r="J157" s="98" t="s">
        <v>8</v>
      </c>
      <c r="K157" s="116" t="s">
        <v>9</v>
      </c>
      <c r="L157" s="10"/>
    </row>
    <row r="158" spans="1:12" s="8" customFormat="1" ht="14.45" customHeight="1" x14ac:dyDescent="0.2">
      <c r="A158" s="104"/>
      <c r="B158" s="107"/>
      <c r="C158" s="101" t="s">
        <v>10</v>
      </c>
      <c r="D158" s="101" t="s">
        <v>11</v>
      </c>
      <c r="E158" s="107"/>
      <c r="F158" s="107"/>
      <c r="G158" s="111"/>
      <c r="H158" s="111"/>
      <c r="I158" s="111"/>
      <c r="J158" s="99"/>
      <c r="K158" s="117"/>
      <c r="L158" s="10"/>
    </row>
    <row r="159" spans="1:12" s="8" customFormat="1" ht="21.75" customHeight="1" x14ac:dyDescent="0.2">
      <c r="A159" s="105"/>
      <c r="B159" s="102"/>
      <c r="C159" s="102"/>
      <c r="D159" s="102"/>
      <c r="E159" s="102"/>
      <c r="F159" s="102"/>
      <c r="G159" s="112"/>
      <c r="H159" s="112"/>
      <c r="I159" s="112"/>
      <c r="J159" s="100"/>
      <c r="K159" s="118"/>
      <c r="L159" s="10"/>
    </row>
    <row r="160" spans="1:12" s="8" customFormat="1" ht="12.75" x14ac:dyDescent="0.2">
      <c r="A160" s="12">
        <v>1</v>
      </c>
      <c r="B160" s="67" t="s">
        <v>119</v>
      </c>
      <c r="C160" s="41">
        <v>2838.6</v>
      </c>
      <c r="D160" s="41">
        <v>2838.6</v>
      </c>
      <c r="E160" s="50">
        <v>50</v>
      </c>
      <c r="F160" s="50">
        <v>1987</v>
      </c>
      <c r="G160" s="31">
        <v>20</v>
      </c>
      <c r="H160" s="36">
        <v>20.420000000000002</v>
      </c>
      <c r="I160" s="76">
        <v>1</v>
      </c>
      <c r="J160" s="41" t="s">
        <v>47</v>
      </c>
      <c r="K160" s="43">
        <f>D160*H160*5/100</f>
        <v>2898.2105999999999</v>
      </c>
      <c r="L160" s="10"/>
    </row>
    <row r="161" spans="1:15" s="8" customFormat="1" ht="12.75" x14ac:dyDescent="0.2">
      <c r="A161" s="25"/>
      <c r="B161" s="13" t="s">
        <v>13</v>
      </c>
      <c r="C161" s="14">
        <f>SUM(C160:C160)</f>
        <v>2838.6</v>
      </c>
      <c r="D161" s="14">
        <f>SUM(D160:D160)</f>
        <v>2838.6</v>
      </c>
      <c r="E161" s="14">
        <f>SUM(E160:E160)</f>
        <v>50</v>
      </c>
      <c r="F161" s="30"/>
      <c r="G161" s="30"/>
      <c r="H161" s="30"/>
      <c r="I161" s="29"/>
      <c r="J161" s="30"/>
      <c r="K161" s="16">
        <f>SUM(K160:K160)</f>
        <v>2898.2105999999999</v>
      </c>
      <c r="L161" s="10"/>
    </row>
    <row r="162" spans="1:15" s="8" customFormat="1" ht="17.25" customHeight="1" thickBot="1" x14ac:dyDescent="0.25">
      <c r="A162" s="113" t="s">
        <v>174</v>
      </c>
      <c r="B162" s="114"/>
      <c r="C162" s="114"/>
      <c r="D162" s="114"/>
      <c r="E162" s="114"/>
      <c r="F162" s="114"/>
      <c r="G162" s="114"/>
      <c r="H162" s="114"/>
      <c r="I162" s="114"/>
      <c r="J162" s="114"/>
      <c r="K162" s="115"/>
      <c r="L162" s="10"/>
    </row>
    <row r="163" spans="1:15" s="8" customFormat="1" ht="12.75" x14ac:dyDescent="0.2">
      <c r="A163" s="103" t="s">
        <v>0</v>
      </c>
      <c r="B163" s="106" t="s">
        <v>1</v>
      </c>
      <c r="C163" s="108" t="s">
        <v>2</v>
      </c>
      <c r="D163" s="109"/>
      <c r="E163" s="106" t="s">
        <v>3</v>
      </c>
      <c r="F163" s="106" t="s">
        <v>4</v>
      </c>
      <c r="G163" s="110" t="s">
        <v>5</v>
      </c>
      <c r="H163" s="110" t="s">
        <v>6</v>
      </c>
      <c r="I163" s="110" t="s">
        <v>7</v>
      </c>
      <c r="J163" s="98" t="s">
        <v>8</v>
      </c>
      <c r="K163" s="116" t="s">
        <v>9</v>
      </c>
      <c r="L163" s="10"/>
    </row>
    <row r="164" spans="1:15" s="8" customFormat="1" ht="12.75" x14ac:dyDescent="0.2">
      <c r="A164" s="104"/>
      <c r="B164" s="107"/>
      <c r="C164" s="101" t="s">
        <v>10</v>
      </c>
      <c r="D164" s="101" t="s">
        <v>11</v>
      </c>
      <c r="E164" s="107"/>
      <c r="F164" s="107"/>
      <c r="G164" s="111"/>
      <c r="H164" s="111"/>
      <c r="I164" s="111"/>
      <c r="J164" s="99"/>
      <c r="K164" s="117"/>
      <c r="L164" s="10"/>
    </row>
    <row r="165" spans="1:15" s="8" customFormat="1" ht="24.75" customHeight="1" x14ac:dyDescent="0.2">
      <c r="A165" s="105"/>
      <c r="B165" s="102"/>
      <c r="C165" s="102"/>
      <c r="D165" s="102"/>
      <c r="E165" s="102"/>
      <c r="F165" s="102"/>
      <c r="G165" s="112"/>
      <c r="H165" s="112"/>
      <c r="I165" s="112"/>
      <c r="J165" s="100"/>
      <c r="K165" s="118"/>
      <c r="L165" s="10"/>
    </row>
    <row r="166" spans="1:15" s="8" customFormat="1" ht="12.75" x14ac:dyDescent="0.2">
      <c r="A166" s="26">
        <v>1</v>
      </c>
      <c r="B166" s="63" t="s">
        <v>120</v>
      </c>
      <c r="C166" s="41">
        <v>101.7</v>
      </c>
      <c r="D166" s="60">
        <v>101.7</v>
      </c>
      <c r="E166" s="50">
        <v>2</v>
      </c>
      <c r="F166" s="50">
        <v>1983</v>
      </c>
      <c r="G166" s="60">
        <v>28</v>
      </c>
      <c r="H166" s="87">
        <v>19.98</v>
      </c>
      <c r="I166" s="50">
        <v>4</v>
      </c>
      <c r="J166" s="41" t="s">
        <v>12</v>
      </c>
      <c r="K166" s="43">
        <f t="shared" ref="K166:K183" si="3">D166*H166*5/100</f>
        <v>101.59829999999999</v>
      </c>
      <c r="L166" s="10"/>
      <c r="O166" s="69"/>
    </row>
    <row r="167" spans="1:15" s="8" customFormat="1" ht="12.75" x14ac:dyDescent="0.2">
      <c r="A167" s="26">
        <v>2</v>
      </c>
      <c r="B167" s="63" t="s">
        <v>121</v>
      </c>
      <c r="C167" s="41">
        <v>62.9</v>
      </c>
      <c r="D167" s="60">
        <v>62.9</v>
      </c>
      <c r="E167" s="50">
        <v>2</v>
      </c>
      <c r="F167" s="50">
        <v>1976</v>
      </c>
      <c r="G167" s="60">
        <v>54</v>
      </c>
      <c r="H167" s="87">
        <v>19.98</v>
      </c>
      <c r="I167" s="50">
        <v>4</v>
      </c>
      <c r="J167" s="41" t="s">
        <v>12</v>
      </c>
      <c r="K167" s="43">
        <f t="shared" si="3"/>
        <v>62.8371</v>
      </c>
      <c r="L167" s="10"/>
      <c r="O167" s="69"/>
    </row>
    <row r="168" spans="1:15" s="8" customFormat="1" ht="12.75" x14ac:dyDescent="0.2">
      <c r="A168" s="26">
        <v>3</v>
      </c>
      <c r="B168" s="68" t="s">
        <v>122</v>
      </c>
      <c r="C168" s="41">
        <v>150.30000000000001</v>
      </c>
      <c r="D168" s="60">
        <v>150.30000000000001</v>
      </c>
      <c r="E168" s="50">
        <v>6</v>
      </c>
      <c r="F168" s="50">
        <v>1966</v>
      </c>
      <c r="G168" s="60">
        <v>60</v>
      </c>
      <c r="H168" s="87">
        <v>19.98</v>
      </c>
      <c r="I168" s="50">
        <v>4</v>
      </c>
      <c r="J168" s="41" t="s">
        <v>43</v>
      </c>
      <c r="K168" s="43">
        <f t="shared" si="3"/>
        <v>150.14970000000002</v>
      </c>
      <c r="L168" s="10"/>
      <c r="O168" s="69"/>
    </row>
    <row r="169" spans="1:15" s="8" customFormat="1" ht="12.75" x14ac:dyDescent="0.2">
      <c r="A169" s="26">
        <v>4</v>
      </c>
      <c r="B169" s="63" t="s">
        <v>123</v>
      </c>
      <c r="C169" s="41">
        <v>187.1</v>
      </c>
      <c r="D169" s="60">
        <v>187.1</v>
      </c>
      <c r="E169" s="50">
        <v>4</v>
      </c>
      <c r="F169" s="50">
        <v>1973</v>
      </c>
      <c r="G169" s="60">
        <v>54</v>
      </c>
      <c r="H169" s="87">
        <v>19.98</v>
      </c>
      <c r="I169" s="50">
        <v>4</v>
      </c>
      <c r="J169" s="41" t="s">
        <v>12</v>
      </c>
      <c r="K169" s="43">
        <f t="shared" si="3"/>
        <v>186.91290000000001</v>
      </c>
      <c r="L169" s="10"/>
      <c r="O169" s="69"/>
    </row>
    <row r="170" spans="1:15" s="8" customFormat="1" ht="12.75" x14ac:dyDescent="0.2">
      <c r="A170" s="26">
        <v>5</v>
      </c>
      <c r="B170" s="63" t="s">
        <v>124</v>
      </c>
      <c r="C170" s="41">
        <v>152.30000000000001</v>
      </c>
      <c r="D170" s="60">
        <v>152.30000000000001</v>
      </c>
      <c r="E170" s="50">
        <v>6</v>
      </c>
      <c r="F170" s="50">
        <v>1958</v>
      </c>
      <c r="G170" s="60">
        <v>60</v>
      </c>
      <c r="H170" s="87">
        <v>19.98</v>
      </c>
      <c r="I170" s="50">
        <v>4</v>
      </c>
      <c r="J170" s="41" t="s">
        <v>12</v>
      </c>
      <c r="K170" s="43">
        <f t="shared" si="3"/>
        <v>152.14770000000001</v>
      </c>
      <c r="L170" s="10"/>
      <c r="O170" s="69"/>
    </row>
    <row r="171" spans="1:15" s="8" customFormat="1" ht="12.75" x14ac:dyDescent="0.2">
      <c r="A171" s="26">
        <v>6</v>
      </c>
      <c r="B171" s="63" t="s">
        <v>125</v>
      </c>
      <c r="C171" s="41">
        <v>101.5</v>
      </c>
      <c r="D171" s="60">
        <v>101.5</v>
      </c>
      <c r="E171" s="50">
        <v>3</v>
      </c>
      <c r="F171" s="50">
        <v>1973</v>
      </c>
      <c r="G171" s="60">
        <v>35</v>
      </c>
      <c r="H171" s="87">
        <v>19.98</v>
      </c>
      <c r="I171" s="50">
        <v>4</v>
      </c>
      <c r="J171" s="41" t="s">
        <v>12</v>
      </c>
      <c r="K171" s="43">
        <f t="shared" si="3"/>
        <v>101.3985</v>
      </c>
      <c r="L171" s="10"/>
      <c r="O171" s="69"/>
    </row>
    <row r="172" spans="1:15" s="8" customFormat="1" ht="12.75" x14ac:dyDescent="0.2">
      <c r="A172" s="26">
        <v>7</v>
      </c>
      <c r="B172" s="63" t="s">
        <v>126</v>
      </c>
      <c r="C172" s="41">
        <v>117.6</v>
      </c>
      <c r="D172" s="41">
        <v>117.6</v>
      </c>
      <c r="E172" s="50">
        <v>4</v>
      </c>
      <c r="F172" s="50">
        <v>1965</v>
      </c>
      <c r="G172" s="60">
        <v>60</v>
      </c>
      <c r="H172" s="87">
        <v>19.98</v>
      </c>
      <c r="I172" s="50">
        <v>4</v>
      </c>
      <c r="J172" s="41" t="s">
        <v>45</v>
      </c>
      <c r="K172" s="43">
        <f t="shared" si="3"/>
        <v>117.48240000000001</v>
      </c>
      <c r="L172" s="10"/>
      <c r="O172" s="69"/>
    </row>
    <row r="173" spans="1:15" s="8" customFormat="1" ht="12.75" x14ac:dyDescent="0.2">
      <c r="A173" s="26">
        <v>8</v>
      </c>
      <c r="B173" s="63" t="s">
        <v>127</v>
      </c>
      <c r="C173" s="41">
        <v>56.2</v>
      </c>
      <c r="D173" s="60">
        <v>56.2</v>
      </c>
      <c r="E173" s="50">
        <v>2</v>
      </c>
      <c r="F173" s="50">
        <v>1959</v>
      </c>
      <c r="G173" s="60">
        <v>60</v>
      </c>
      <c r="H173" s="87">
        <v>19.98</v>
      </c>
      <c r="I173" s="50">
        <v>4</v>
      </c>
      <c r="J173" s="41" t="s">
        <v>12</v>
      </c>
      <c r="K173" s="43">
        <f t="shared" si="3"/>
        <v>56.143799999999999</v>
      </c>
      <c r="L173" s="10"/>
      <c r="O173" s="69"/>
    </row>
    <row r="174" spans="1:15" s="8" customFormat="1" ht="12.75" x14ac:dyDescent="0.2">
      <c r="A174" s="26">
        <v>9</v>
      </c>
      <c r="B174" s="63" t="s">
        <v>128</v>
      </c>
      <c r="C174" s="41">
        <v>64.400000000000006</v>
      </c>
      <c r="D174" s="60">
        <v>64.400000000000006</v>
      </c>
      <c r="E174" s="50">
        <v>3</v>
      </c>
      <c r="F174" s="50">
        <v>1987</v>
      </c>
      <c r="G174" s="60">
        <v>40</v>
      </c>
      <c r="H174" s="87">
        <v>19.98</v>
      </c>
      <c r="I174" s="50">
        <v>4</v>
      </c>
      <c r="J174" s="41" t="s">
        <v>12</v>
      </c>
      <c r="K174" s="43">
        <f t="shared" si="3"/>
        <v>64.335600000000014</v>
      </c>
      <c r="L174" s="10"/>
      <c r="O174" s="69"/>
    </row>
    <row r="175" spans="1:15" s="8" customFormat="1" ht="12.75" x14ac:dyDescent="0.2">
      <c r="A175" s="26">
        <v>10</v>
      </c>
      <c r="B175" s="63" t="s">
        <v>129</v>
      </c>
      <c r="C175" s="41">
        <v>119.5</v>
      </c>
      <c r="D175" s="41">
        <v>119.5</v>
      </c>
      <c r="E175" s="50">
        <v>3</v>
      </c>
      <c r="F175" s="50">
        <v>1989</v>
      </c>
      <c r="G175" s="60">
        <v>40</v>
      </c>
      <c r="H175" s="87">
        <v>19.98</v>
      </c>
      <c r="I175" s="50">
        <v>4</v>
      </c>
      <c r="J175" s="41" t="s">
        <v>12</v>
      </c>
      <c r="K175" s="43">
        <f t="shared" si="3"/>
        <v>119.38050000000001</v>
      </c>
      <c r="L175" s="10"/>
      <c r="O175" s="69"/>
    </row>
    <row r="176" spans="1:15" s="8" customFormat="1" ht="12.75" x14ac:dyDescent="0.2">
      <c r="A176" s="26">
        <v>11</v>
      </c>
      <c r="B176" s="63" t="s">
        <v>130</v>
      </c>
      <c r="C176" s="41">
        <v>87.5</v>
      </c>
      <c r="D176" s="60">
        <v>87.5</v>
      </c>
      <c r="E176" s="50">
        <v>3</v>
      </c>
      <c r="F176" s="50">
        <v>1973</v>
      </c>
      <c r="G176" s="60">
        <v>40</v>
      </c>
      <c r="H176" s="87">
        <v>19.98</v>
      </c>
      <c r="I176" s="50">
        <v>4</v>
      </c>
      <c r="J176" s="41" t="s">
        <v>48</v>
      </c>
      <c r="K176" s="43">
        <f t="shared" si="3"/>
        <v>87.412499999999994</v>
      </c>
      <c r="L176" s="10"/>
      <c r="O176" s="69"/>
    </row>
    <row r="177" spans="1:15" s="8" customFormat="1" ht="12.75" x14ac:dyDescent="0.2">
      <c r="A177" s="26">
        <v>12</v>
      </c>
      <c r="B177" s="63" t="s">
        <v>131</v>
      </c>
      <c r="C177" s="41">
        <v>79.400000000000006</v>
      </c>
      <c r="D177" s="60">
        <v>79.400000000000006</v>
      </c>
      <c r="E177" s="50">
        <v>2</v>
      </c>
      <c r="F177" s="50">
        <v>1978</v>
      </c>
      <c r="G177" s="60">
        <v>40</v>
      </c>
      <c r="H177" s="87">
        <v>19.98</v>
      </c>
      <c r="I177" s="50">
        <v>4</v>
      </c>
      <c r="J177" s="41" t="s">
        <v>43</v>
      </c>
      <c r="K177" s="43">
        <f t="shared" si="3"/>
        <v>79.320599999999999</v>
      </c>
      <c r="L177" s="10"/>
      <c r="M177" s="10"/>
      <c r="O177" s="69"/>
    </row>
    <row r="178" spans="1:15" s="8" customFormat="1" ht="12.75" x14ac:dyDescent="0.2">
      <c r="A178" s="26">
        <v>13</v>
      </c>
      <c r="B178" s="63" t="s">
        <v>132</v>
      </c>
      <c r="C178" s="41">
        <v>60.8</v>
      </c>
      <c r="D178" s="60">
        <v>60.8</v>
      </c>
      <c r="E178" s="50">
        <v>2</v>
      </c>
      <c r="F178" s="50">
        <v>1972</v>
      </c>
      <c r="G178" s="60">
        <v>40</v>
      </c>
      <c r="H178" s="87">
        <v>19.98</v>
      </c>
      <c r="I178" s="50">
        <v>4</v>
      </c>
      <c r="J178" s="41" t="s">
        <v>40</v>
      </c>
      <c r="K178" s="43">
        <f t="shared" si="3"/>
        <v>60.73919999999999</v>
      </c>
      <c r="L178" s="10"/>
      <c r="O178" s="69"/>
    </row>
    <row r="179" spans="1:15" s="8" customFormat="1" ht="12.75" x14ac:dyDescent="0.2">
      <c r="A179" s="26">
        <v>14</v>
      </c>
      <c r="B179" s="67" t="s">
        <v>133</v>
      </c>
      <c r="C179" s="41">
        <v>77.7</v>
      </c>
      <c r="D179" s="60">
        <v>77.7</v>
      </c>
      <c r="E179" s="50">
        <v>2</v>
      </c>
      <c r="F179" s="50">
        <v>1968</v>
      </c>
      <c r="G179" s="60">
        <v>46</v>
      </c>
      <c r="H179" s="87">
        <v>19.98</v>
      </c>
      <c r="I179" s="50">
        <v>4</v>
      </c>
      <c r="J179" s="41" t="s">
        <v>43</v>
      </c>
      <c r="K179" s="43">
        <f t="shared" si="3"/>
        <v>77.62230000000001</v>
      </c>
      <c r="L179" s="10"/>
      <c r="O179" s="69"/>
    </row>
    <row r="180" spans="1:15" s="8" customFormat="1" ht="12.75" x14ac:dyDescent="0.2">
      <c r="A180" s="26">
        <v>15</v>
      </c>
      <c r="B180" s="63" t="s">
        <v>134</v>
      </c>
      <c r="C180" s="41">
        <v>190.1</v>
      </c>
      <c r="D180" s="60">
        <v>190.1</v>
      </c>
      <c r="E180" s="50">
        <v>6</v>
      </c>
      <c r="F180" s="50">
        <v>1965</v>
      </c>
      <c r="G180" s="60">
        <v>62</v>
      </c>
      <c r="H180" s="87">
        <v>19.98</v>
      </c>
      <c r="I180" s="50">
        <v>4</v>
      </c>
      <c r="J180" s="41" t="s">
        <v>12</v>
      </c>
      <c r="K180" s="43">
        <f t="shared" si="3"/>
        <v>189.90989999999999</v>
      </c>
      <c r="L180" s="10"/>
      <c r="O180" s="69"/>
    </row>
    <row r="181" spans="1:15" s="8" customFormat="1" ht="12.75" x14ac:dyDescent="0.2">
      <c r="A181" s="26">
        <v>16</v>
      </c>
      <c r="B181" s="63" t="s">
        <v>135</v>
      </c>
      <c r="C181" s="41">
        <v>92.7</v>
      </c>
      <c r="D181" s="60">
        <v>92.7</v>
      </c>
      <c r="E181" s="50">
        <v>3</v>
      </c>
      <c r="F181" s="50">
        <v>1971</v>
      </c>
      <c r="G181" s="60">
        <v>41</v>
      </c>
      <c r="H181" s="87">
        <v>19.98</v>
      </c>
      <c r="I181" s="50">
        <v>4</v>
      </c>
      <c r="J181" s="41" t="s">
        <v>12</v>
      </c>
      <c r="K181" s="43">
        <f t="shared" si="3"/>
        <v>92.607300000000009</v>
      </c>
      <c r="L181" s="10"/>
      <c r="O181" s="69"/>
    </row>
    <row r="182" spans="1:15" s="8" customFormat="1" ht="12.75" x14ac:dyDescent="0.2">
      <c r="A182" s="26">
        <v>17</v>
      </c>
      <c r="B182" s="63" t="s">
        <v>136</v>
      </c>
      <c r="C182" s="41">
        <v>72.5</v>
      </c>
      <c r="D182" s="60">
        <v>72.5</v>
      </c>
      <c r="E182" s="50">
        <v>2</v>
      </c>
      <c r="F182" s="50">
        <v>1983</v>
      </c>
      <c r="G182" s="60">
        <v>30</v>
      </c>
      <c r="H182" s="87">
        <v>19.98</v>
      </c>
      <c r="I182" s="50">
        <v>4</v>
      </c>
      <c r="J182" s="41" t="s">
        <v>12</v>
      </c>
      <c r="K182" s="43">
        <f t="shared" si="3"/>
        <v>72.427499999999995</v>
      </c>
      <c r="L182" s="10"/>
      <c r="O182" s="69"/>
    </row>
    <row r="183" spans="1:15" s="8" customFormat="1" ht="12.75" x14ac:dyDescent="0.2">
      <c r="A183" s="26">
        <v>18</v>
      </c>
      <c r="B183" s="63" t="s">
        <v>137</v>
      </c>
      <c r="C183" s="41">
        <v>126</v>
      </c>
      <c r="D183" s="60">
        <v>126</v>
      </c>
      <c r="E183" s="50">
        <v>4</v>
      </c>
      <c r="F183" s="50">
        <v>1976</v>
      </c>
      <c r="G183" s="60">
        <v>40</v>
      </c>
      <c r="H183" s="87">
        <v>19.98</v>
      </c>
      <c r="I183" s="50">
        <v>4</v>
      </c>
      <c r="J183" s="41" t="s">
        <v>12</v>
      </c>
      <c r="K183" s="43">
        <f t="shared" si="3"/>
        <v>125.874</v>
      </c>
      <c r="L183" s="10"/>
      <c r="O183" s="69"/>
    </row>
    <row r="184" spans="1:15" s="8" customFormat="1" ht="12.75" x14ac:dyDescent="0.2">
      <c r="A184" s="26"/>
      <c r="B184" s="13" t="s">
        <v>13</v>
      </c>
      <c r="C184" s="53">
        <f>SUM(C166:C183)</f>
        <v>1900.2</v>
      </c>
      <c r="D184" s="14">
        <f>SUM(D166:D183)</f>
        <v>1900.2</v>
      </c>
      <c r="E184" s="14">
        <f>SUM(E166:E183)</f>
        <v>59</v>
      </c>
      <c r="F184" s="30"/>
      <c r="G184" s="30"/>
      <c r="H184" s="30"/>
      <c r="I184" s="29"/>
      <c r="J184" s="30"/>
      <c r="K184" s="16">
        <f>SUM(K166:K183)</f>
        <v>1898.2998000000002</v>
      </c>
      <c r="L184" s="10"/>
    </row>
    <row r="185" spans="1:15" ht="15" x14ac:dyDescent="0.25">
      <c r="A185" s="2"/>
      <c r="B185" s="34"/>
      <c r="C185" s="35"/>
      <c r="D185" s="32"/>
      <c r="E185" s="32"/>
      <c r="F185" s="6"/>
      <c r="G185" s="6"/>
      <c r="H185" s="2"/>
      <c r="I185" s="2"/>
      <c r="J185" s="2"/>
      <c r="K185" s="2"/>
    </row>
    <row r="186" spans="1:15" ht="12.75" x14ac:dyDescent="0.2">
      <c r="A186" s="1" t="s">
        <v>15</v>
      </c>
      <c r="D186" s="1" t="s">
        <v>16</v>
      </c>
    </row>
    <row r="187" spans="1:15" ht="12.75" x14ac:dyDescent="0.2">
      <c r="C187" s="1" t="s">
        <v>17</v>
      </c>
      <c r="D187" s="1" t="s">
        <v>18</v>
      </c>
    </row>
    <row r="188" spans="1:15" ht="12.75" x14ac:dyDescent="0.2">
      <c r="C188" s="1" t="s">
        <v>17</v>
      </c>
      <c r="D188" s="1" t="s">
        <v>19</v>
      </c>
    </row>
    <row r="189" spans="1:15" ht="12.75" x14ac:dyDescent="0.2">
      <c r="C189" s="1" t="s">
        <v>17</v>
      </c>
      <c r="D189" s="1" t="s">
        <v>20</v>
      </c>
    </row>
    <row r="191" spans="1:15" ht="15" x14ac:dyDescent="0.25">
      <c r="A191" s="55" t="s">
        <v>83</v>
      </c>
      <c r="B191" s="56"/>
      <c r="C191" s="56"/>
      <c r="D191" s="56"/>
      <c r="E191" s="56"/>
      <c r="F191" s="56"/>
      <c r="G191" s="56"/>
      <c r="H191" s="56"/>
      <c r="I191" s="56"/>
      <c r="J191" s="56"/>
    </row>
    <row r="192" spans="1:15" ht="15" x14ac:dyDescent="0.25">
      <c r="A192" s="56" t="s">
        <v>24</v>
      </c>
      <c r="B192" s="56"/>
      <c r="C192" s="56"/>
      <c r="D192" s="56"/>
      <c r="E192" s="56"/>
      <c r="F192" s="56"/>
      <c r="G192" s="56"/>
      <c r="H192" s="56"/>
      <c r="I192" s="56"/>
      <c r="J192" s="56"/>
    </row>
    <row r="193" spans="1:18" ht="15" x14ac:dyDescent="0.25">
      <c r="A193" s="56" t="s">
        <v>25</v>
      </c>
      <c r="B193" s="56"/>
      <c r="C193" s="56"/>
      <c r="D193" s="56"/>
      <c r="E193" s="56"/>
      <c r="F193" s="56"/>
      <c r="G193" s="56"/>
      <c r="H193" s="56"/>
      <c r="I193" s="56"/>
      <c r="J193" s="56"/>
    </row>
    <row r="194" spans="1:18" ht="15" x14ac:dyDescent="0.25">
      <c r="A194" s="56" t="s">
        <v>26</v>
      </c>
      <c r="B194" s="57"/>
      <c r="C194" s="56"/>
      <c r="D194" s="56"/>
      <c r="E194" s="56"/>
      <c r="F194" s="56"/>
      <c r="G194" s="56"/>
      <c r="H194" s="56"/>
      <c r="I194" s="56"/>
      <c r="J194" s="56"/>
    </row>
    <row r="195" spans="1:18" ht="14.25" customHeight="1" x14ac:dyDescent="0.25">
      <c r="A195" s="96" t="s">
        <v>81</v>
      </c>
      <c r="B195" s="58"/>
      <c r="C195" s="58"/>
      <c r="D195" s="58"/>
      <c r="E195" s="58"/>
      <c r="F195" s="58"/>
      <c r="G195" s="58"/>
      <c r="H195" s="58"/>
      <c r="I195" s="58"/>
      <c r="J195" s="58"/>
      <c r="K195" s="51"/>
      <c r="L195" s="51"/>
    </row>
    <row r="196" spans="1:18" ht="14.25" customHeight="1" x14ac:dyDescent="0.25">
      <c r="A196" s="96" t="s">
        <v>82</v>
      </c>
      <c r="B196" s="58"/>
      <c r="C196" s="58"/>
      <c r="D196" s="58"/>
      <c r="E196" s="58"/>
      <c r="F196" s="58"/>
      <c r="G196" s="58"/>
      <c r="H196" s="58"/>
      <c r="I196" s="58"/>
      <c r="J196" s="58"/>
      <c r="K196" s="51"/>
      <c r="L196" s="51"/>
    </row>
    <row r="197" spans="1:18" ht="15" x14ac:dyDescent="0.25">
      <c r="A197" s="58" t="s">
        <v>27</v>
      </c>
      <c r="B197" s="58"/>
      <c r="C197" s="58"/>
      <c r="D197" s="58"/>
      <c r="E197" s="58"/>
      <c r="F197" s="58"/>
      <c r="G197" s="58"/>
      <c r="H197" s="58"/>
      <c r="I197" s="58"/>
      <c r="J197" s="58"/>
      <c r="K197" s="51"/>
      <c r="L197" s="51"/>
    </row>
    <row r="198" spans="1:18" ht="15" x14ac:dyDescent="0.25">
      <c r="A198" s="58" t="s">
        <v>80</v>
      </c>
      <c r="B198" s="58"/>
      <c r="C198" s="58"/>
      <c r="D198" s="58"/>
      <c r="E198" s="58"/>
      <c r="F198" s="58"/>
      <c r="G198" s="58"/>
      <c r="H198" s="58"/>
      <c r="I198" s="58"/>
      <c r="J198" s="58"/>
      <c r="K198" s="51"/>
      <c r="L198" s="51"/>
    </row>
    <row r="199" spans="1:18" ht="15" x14ac:dyDescent="0.25">
      <c r="A199" s="58" t="s">
        <v>28</v>
      </c>
      <c r="B199" s="58"/>
      <c r="C199" s="58"/>
      <c r="D199" s="58"/>
      <c r="E199" s="58"/>
      <c r="F199" s="58"/>
      <c r="G199" s="58"/>
      <c r="H199" s="58"/>
      <c r="I199" s="58"/>
      <c r="J199" s="58"/>
      <c r="K199" s="51"/>
      <c r="L199" s="51"/>
    </row>
    <row r="200" spans="1:18" ht="15" x14ac:dyDescent="0.25">
      <c r="A200" s="58" t="s">
        <v>29</v>
      </c>
      <c r="B200" s="58"/>
      <c r="C200" s="58"/>
      <c r="D200" s="58"/>
      <c r="E200" s="58"/>
      <c r="F200" s="58"/>
      <c r="G200" s="58"/>
      <c r="H200" s="58"/>
      <c r="I200" s="58"/>
      <c r="J200" s="58"/>
      <c r="K200" s="51"/>
      <c r="L200" s="51"/>
    </row>
    <row r="201" spans="1:18" ht="15" customHeight="1" x14ac:dyDescent="0.25">
      <c r="A201" s="58" t="s">
        <v>30</v>
      </c>
      <c r="B201" s="58"/>
      <c r="C201" s="58"/>
      <c r="D201" s="58"/>
      <c r="E201" s="58"/>
      <c r="F201" s="58"/>
      <c r="G201" s="58"/>
      <c r="H201" s="58"/>
      <c r="I201" s="58"/>
      <c r="J201" s="58"/>
      <c r="K201" s="51"/>
      <c r="L201" s="51"/>
    </row>
    <row r="202" spans="1:18" ht="15" x14ac:dyDescent="0.25">
      <c r="A202" s="58" t="s">
        <v>171</v>
      </c>
      <c r="B202" s="58"/>
      <c r="C202" s="58"/>
      <c r="D202" s="58"/>
      <c r="E202" s="58"/>
      <c r="F202" s="58"/>
      <c r="G202" s="58"/>
      <c r="H202" s="58"/>
      <c r="I202" s="58"/>
      <c r="J202" s="58"/>
      <c r="K202" s="51"/>
      <c r="L202" s="51"/>
    </row>
    <row r="203" spans="1:18" ht="15" x14ac:dyDescent="0.25">
      <c r="A203" s="58" t="s">
        <v>179</v>
      </c>
      <c r="B203" s="58"/>
      <c r="C203" s="58"/>
      <c r="D203" s="58"/>
      <c r="E203" s="58"/>
      <c r="F203" s="58"/>
      <c r="G203" s="58"/>
      <c r="H203" s="58"/>
      <c r="I203" s="58"/>
      <c r="J203" s="58"/>
      <c r="K203" s="51"/>
      <c r="L203" s="51"/>
    </row>
    <row r="204" spans="1:18" ht="15" x14ac:dyDescent="0.25">
      <c r="A204" s="58" t="s">
        <v>180</v>
      </c>
      <c r="B204" s="58"/>
      <c r="C204" s="58"/>
      <c r="D204" s="58"/>
      <c r="E204" s="58"/>
      <c r="F204" s="58"/>
      <c r="G204" s="58"/>
      <c r="H204" s="58"/>
      <c r="I204" s="58"/>
      <c r="J204" s="58"/>
      <c r="K204" s="51"/>
      <c r="L204" s="51"/>
    </row>
    <row r="205" spans="1:18" ht="15" x14ac:dyDescent="0.25">
      <c r="A205" s="58" t="s">
        <v>181</v>
      </c>
      <c r="B205" s="58"/>
      <c r="C205" s="58"/>
      <c r="D205" s="58"/>
      <c r="E205" s="58"/>
      <c r="F205" s="58"/>
      <c r="G205" s="58"/>
      <c r="H205" s="58"/>
      <c r="I205" s="58"/>
      <c r="J205" s="58"/>
      <c r="K205" s="51"/>
      <c r="L205" s="51"/>
    </row>
    <row r="206" spans="1:18" ht="15" x14ac:dyDescent="0.25">
      <c r="A206" s="58" t="s">
        <v>182</v>
      </c>
      <c r="B206" s="58"/>
      <c r="C206" s="58"/>
      <c r="D206" s="58"/>
      <c r="E206" s="58"/>
      <c r="F206" s="58"/>
      <c r="G206" s="58"/>
      <c r="H206" s="58"/>
      <c r="I206" s="58"/>
      <c r="J206" s="58"/>
      <c r="K206" s="51"/>
      <c r="L206" s="51"/>
    </row>
    <row r="207" spans="1:18" ht="15" x14ac:dyDescent="0.25">
      <c r="A207" s="58" t="s">
        <v>170</v>
      </c>
      <c r="B207" s="58"/>
      <c r="C207" s="58"/>
      <c r="D207" s="58"/>
      <c r="E207" s="58"/>
      <c r="F207" s="58"/>
      <c r="G207" s="58"/>
      <c r="H207" s="58"/>
      <c r="I207" s="58"/>
      <c r="J207" s="58"/>
      <c r="K207" s="51"/>
      <c r="L207" s="51"/>
      <c r="R207" s="89"/>
    </row>
    <row r="208" spans="1:18" ht="15" x14ac:dyDescent="0.25">
      <c r="A208" s="55" t="s">
        <v>21</v>
      </c>
      <c r="B208" s="59"/>
      <c r="C208" s="55"/>
      <c r="D208" s="55"/>
      <c r="E208" s="55"/>
      <c r="F208" s="55"/>
      <c r="G208" s="56"/>
      <c r="H208" s="56"/>
      <c r="I208" s="56"/>
      <c r="J208" s="56"/>
      <c r="R208" s="90"/>
    </row>
    <row r="209" spans="1:19" ht="15" x14ac:dyDescent="0.25">
      <c r="A209" s="5"/>
      <c r="C209" s="124" t="s">
        <v>63</v>
      </c>
      <c r="D209" s="124"/>
      <c r="E209" s="125"/>
      <c r="F209" s="126"/>
      <c r="G209" s="88"/>
      <c r="H209" s="89">
        <v>3673.33</v>
      </c>
      <c r="I209" s="88"/>
      <c r="J209" s="88"/>
      <c r="R209" s="91"/>
    </row>
    <row r="210" spans="1:19" ht="15.95" customHeight="1" x14ac:dyDescent="0.2">
      <c r="C210" s="124" t="s">
        <v>64</v>
      </c>
      <c r="D210" s="124"/>
      <c r="E210" s="122"/>
      <c r="F210" s="123"/>
      <c r="G210" s="51"/>
      <c r="H210" s="90">
        <v>314.98</v>
      </c>
      <c r="I210" s="51"/>
      <c r="J210" s="51"/>
      <c r="R210" s="91"/>
    </row>
    <row r="211" spans="1:19" ht="15.95" customHeight="1" x14ac:dyDescent="0.2">
      <c r="C211" s="124" t="s">
        <v>65</v>
      </c>
      <c r="D211" s="124"/>
      <c r="E211" s="122"/>
      <c r="F211" s="123"/>
      <c r="G211" s="51"/>
      <c r="H211" s="91">
        <v>1124.75</v>
      </c>
      <c r="I211" s="51"/>
      <c r="J211" s="51"/>
      <c r="R211" s="90"/>
      <c r="S211" s="70"/>
    </row>
    <row r="212" spans="1:19" ht="15.95" customHeight="1" x14ac:dyDescent="0.2">
      <c r="C212" s="124" t="s">
        <v>66</v>
      </c>
      <c r="D212" s="124"/>
      <c r="E212" s="122"/>
      <c r="F212" s="123"/>
      <c r="G212" s="51"/>
      <c r="H212" s="91">
        <v>1906.14</v>
      </c>
      <c r="I212" s="51"/>
      <c r="J212" s="51"/>
      <c r="R212" s="90"/>
    </row>
    <row r="213" spans="1:19" ht="15.95" customHeight="1" x14ac:dyDescent="0.2">
      <c r="C213" s="124" t="s">
        <v>67</v>
      </c>
      <c r="D213" s="124"/>
      <c r="E213" s="122"/>
      <c r="F213" s="123"/>
      <c r="G213" s="51"/>
      <c r="H213" s="90">
        <v>335.86</v>
      </c>
      <c r="I213" s="51"/>
      <c r="J213" s="51"/>
      <c r="R213" s="90"/>
    </row>
    <row r="214" spans="1:19" ht="15.95" customHeight="1" x14ac:dyDescent="0.2">
      <c r="C214" s="124" t="s">
        <v>175</v>
      </c>
      <c r="D214" s="124"/>
      <c r="E214" s="122"/>
      <c r="F214" s="123"/>
      <c r="G214" s="51"/>
      <c r="H214" s="90">
        <v>616.54999999999995</v>
      </c>
      <c r="I214" s="51"/>
      <c r="J214" s="51"/>
      <c r="R214" s="91"/>
    </row>
    <row r="215" spans="1:19" ht="15.95" customHeight="1" x14ac:dyDescent="0.2">
      <c r="C215" s="124" t="s">
        <v>68</v>
      </c>
      <c r="D215" s="124"/>
      <c r="E215" s="122"/>
      <c r="F215" s="123"/>
      <c r="G215" s="51"/>
      <c r="H215" s="91">
        <v>240.36</v>
      </c>
      <c r="I215" s="51"/>
      <c r="J215" s="51"/>
      <c r="R215" s="90"/>
    </row>
    <row r="216" spans="1:19" ht="15.95" customHeight="1" x14ac:dyDescent="0.2">
      <c r="C216" s="124" t="s">
        <v>69</v>
      </c>
      <c r="D216" s="124"/>
      <c r="E216" s="122"/>
      <c r="F216" s="122"/>
      <c r="G216" s="51"/>
      <c r="H216" s="91">
        <v>342.79</v>
      </c>
      <c r="I216" s="51"/>
      <c r="J216" s="51"/>
      <c r="R216" s="90"/>
    </row>
    <row r="217" spans="1:19" ht="15.95" customHeight="1" x14ac:dyDescent="0.2">
      <c r="C217" s="124" t="s">
        <v>70</v>
      </c>
      <c r="D217" s="124"/>
      <c r="E217" s="122"/>
      <c r="F217" s="122"/>
      <c r="G217" s="51"/>
      <c r="H217" s="90">
        <v>1851.25</v>
      </c>
      <c r="I217" s="51"/>
      <c r="J217" s="51"/>
      <c r="R217" s="91"/>
    </row>
    <row r="218" spans="1:19" ht="15.95" customHeight="1" x14ac:dyDescent="0.2">
      <c r="C218" s="123" t="s">
        <v>49</v>
      </c>
      <c r="D218" s="123"/>
      <c r="E218" s="122"/>
      <c r="F218" s="122"/>
      <c r="G218" s="51"/>
      <c r="H218" s="91">
        <v>1068.0999999999999</v>
      </c>
      <c r="I218" s="51"/>
      <c r="J218" s="51"/>
      <c r="R218" s="90"/>
    </row>
    <row r="219" spans="1:19" ht="15.95" customHeight="1" x14ac:dyDescent="0.2">
      <c r="C219" s="123" t="s">
        <v>50</v>
      </c>
      <c r="D219" s="123"/>
      <c r="E219" s="122"/>
      <c r="F219" s="123"/>
      <c r="G219" s="51"/>
      <c r="H219" s="91">
        <v>511.55</v>
      </c>
      <c r="I219" s="51"/>
      <c r="J219" s="51"/>
      <c r="R219" s="91"/>
    </row>
    <row r="220" spans="1:19" ht="15.95" customHeight="1" x14ac:dyDescent="0.2">
      <c r="C220" s="123" t="s">
        <v>51</v>
      </c>
      <c r="D220" s="123"/>
      <c r="E220" s="122"/>
      <c r="F220" s="123"/>
      <c r="G220" s="51"/>
      <c r="H220" s="90">
        <v>1208.75</v>
      </c>
      <c r="I220" s="51"/>
      <c r="J220" s="51"/>
      <c r="R220" s="91"/>
    </row>
    <row r="221" spans="1:19" ht="15.95" customHeight="1" x14ac:dyDescent="0.2">
      <c r="C221" s="123" t="s">
        <v>52</v>
      </c>
      <c r="D221" s="123"/>
      <c r="E221" s="122"/>
      <c r="F221" s="123"/>
      <c r="G221" s="51"/>
      <c r="H221" s="91">
        <v>1189.6300000000001</v>
      </c>
      <c r="I221" s="51"/>
      <c r="J221" s="51"/>
      <c r="R221" s="91"/>
    </row>
    <row r="222" spans="1:19" ht="15.95" customHeight="1" x14ac:dyDescent="0.2">
      <c r="C222" s="123" t="s">
        <v>53</v>
      </c>
      <c r="D222" s="123"/>
      <c r="E222" s="92"/>
      <c r="F222" s="93"/>
      <c r="G222" s="51"/>
      <c r="H222" s="91">
        <v>84.29</v>
      </c>
      <c r="I222" s="51"/>
      <c r="J222" s="51"/>
      <c r="R222" s="90"/>
    </row>
    <row r="223" spans="1:19" ht="15.95" customHeight="1" x14ac:dyDescent="0.2">
      <c r="C223" s="123" t="s">
        <v>54</v>
      </c>
      <c r="D223" s="123"/>
      <c r="E223" s="92"/>
      <c r="F223" s="93"/>
      <c r="G223" s="51"/>
      <c r="H223" s="91">
        <v>1065.03</v>
      </c>
      <c r="I223" s="51"/>
      <c r="J223" s="51"/>
      <c r="R223" s="90"/>
    </row>
    <row r="224" spans="1:19" ht="15.95" customHeight="1" x14ac:dyDescent="0.2">
      <c r="C224" s="123" t="s">
        <v>55</v>
      </c>
      <c r="D224" s="123"/>
      <c r="E224" s="92"/>
      <c r="F224" s="93"/>
      <c r="G224" s="51"/>
      <c r="H224" s="90">
        <v>1243.27</v>
      </c>
      <c r="I224" s="51"/>
      <c r="J224" s="51"/>
      <c r="R224" s="91"/>
    </row>
    <row r="225" spans="2:18" ht="15.95" customHeight="1" x14ac:dyDescent="0.2">
      <c r="C225" s="123" t="s">
        <v>76</v>
      </c>
      <c r="D225" s="123"/>
      <c r="E225" s="92"/>
      <c r="F225" s="93"/>
      <c r="G225" s="51"/>
      <c r="H225" s="90">
        <v>3012.45</v>
      </c>
      <c r="I225" s="51"/>
      <c r="J225" s="51"/>
      <c r="R225" s="91"/>
    </row>
    <row r="226" spans="2:18" ht="15.95" customHeight="1" x14ac:dyDescent="0.2">
      <c r="C226" s="123" t="s">
        <v>163</v>
      </c>
      <c r="D226" s="123"/>
      <c r="E226" s="92"/>
      <c r="F226" s="93"/>
      <c r="G226" s="51"/>
      <c r="H226" s="91">
        <v>884.46</v>
      </c>
      <c r="I226" s="51"/>
      <c r="J226" s="51"/>
      <c r="R226" s="91"/>
    </row>
    <row r="227" spans="2:18" ht="15.95" customHeight="1" x14ac:dyDescent="0.2">
      <c r="C227" s="123" t="s">
        <v>164</v>
      </c>
      <c r="D227" s="123"/>
      <c r="E227" s="92"/>
      <c r="F227" s="93"/>
      <c r="G227" s="51"/>
      <c r="H227" s="91">
        <v>2898.21</v>
      </c>
      <c r="I227" s="51"/>
      <c r="J227" s="51"/>
      <c r="R227" s="91"/>
    </row>
    <row r="228" spans="2:18" ht="15.95" customHeight="1" x14ac:dyDescent="0.2">
      <c r="C228" s="123" t="s">
        <v>165</v>
      </c>
      <c r="D228" s="123"/>
      <c r="E228" s="95"/>
      <c r="F228" s="94"/>
      <c r="G228" s="51"/>
      <c r="H228" s="91">
        <v>1898.3</v>
      </c>
      <c r="I228" s="51"/>
      <c r="J228" s="51"/>
      <c r="R228" s="8"/>
    </row>
    <row r="229" spans="2:18" ht="15.95" customHeight="1" x14ac:dyDescent="0.2">
      <c r="C229" s="51"/>
      <c r="D229" s="51"/>
      <c r="E229" s="51"/>
      <c r="F229" s="51"/>
      <c r="G229" s="51"/>
      <c r="H229" s="51"/>
      <c r="I229" s="51"/>
      <c r="J229" s="51"/>
      <c r="R229" s="8"/>
    </row>
    <row r="230" spans="2:18" ht="15.95" customHeight="1" x14ac:dyDescent="0.25">
      <c r="B230" s="54" t="s">
        <v>71</v>
      </c>
      <c r="C230" s="54"/>
      <c r="D230" s="54"/>
      <c r="E230" s="54"/>
      <c r="F230" s="54"/>
      <c r="G230" s="54"/>
    </row>
    <row r="231" spans="2:18" ht="15.95" customHeight="1" x14ac:dyDescent="0.25">
      <c r="B231" s="54" t="s">
        <v>72</v>
      </c>
      <c r="C231" s="54"/>
      <c r="D231" s="54"/>
      <c r="E231" s="54" t="s">
        <v>73</v>
      </c>
      <c r="F231" s="145" t="s">
        <v>74</v>
      </c>
      <c r="G231" s="145"/>
      <c r="H231" s="145" t="s">
        <v>178</v>
      </c>
      <c r="I231" s="145"/>
      <c r="J231" s="145"/>
    </row>
  </sheetData>
  <mergeCells count="298">
    <mergeCell ref="K46:K48"/>
    <mergeCell ref="C47:C48"/>
    <mergeCell ref="D47:D48"/>
    <mergeCell ref="J36:J38"/>
    <mergeCell ref="K36:K38"/>
    <mergeCell ref="C37:C38"/>
    <mergeCell ref="D37:D38"/>
    <mergeCell ref="C36:D36"/>
    <mergeCell ref="E36:E38"/>
    <mergeCell ref="F36:F38"/>
    <mergeCell ref="G36:G38"/>
    <mergeCell ref="H36:H38"/>
    <mergeCell ref="I36:I38"/>
    <mergeCell ref="A45:K45"/>
    <mergeCell ref="A46:A48"/>
    <mergeCell ref="B46:B48"/>
    <mergeCell ref="C46:D46"/>
    <mergeCell ref="E46:E48"/>
    <mergeCell ref="A36:A38"/>
    <mergeCell ref="I20:I22"/>
    <mergeCell ref="J20:J22"/>
    <mergeCell ref="K20:K22"/>
    <mergeCell ref="C21:C22"/>
    <mergeCell ref="D21:D22"/>
    <mergeCell ref="A25:K25"/>
    <mergeCell ref="A26:A28"/>
    <mergeCell ref="B26:B28"/>
    <mergeCell ref="C26:D26"/>
    <mergeCell ref="E26:E28"/>
    <mergeCell ref="F26:F28"/>
    <mergeCell ref="G26:G28"/>
    <mergeCell ref="H26:H28"/>
    <mergeCell ref="I26:I28"/>
    <mergeCell ref="J26:J28"/>
    <mergeCell ref="K26:K28"/>
    <mergeCell ref="C27:C28"/>
    <mergeCell ref="D27:D28"/>
    <mergeCell ref="F46:F48"/>
    <mergeCell ref="G46:G48"/>
    <mergeCell ref="H46:H48"/>
    <mergeCell ref="I46:I48"/>
    <mergeCell ref="J46:J48"/>
    <mergeCell ref="C220:D220"/>
    <mergeCell ref="E220:F220"/>
    <mergeCell ref="C221:D221"/>
    <mergeCell ref="E221:F221"/>
    <mergeCell ref="F231:G231"/>
    <mergeCell ref="H231:J231"/>
    <mergeCell ref="C215:D215"/>
    <mergeCell ref="E215:F215"/>
    <mergeCell ref="C218:D218"/>
    <mergeCell ref="E218:F218"/>
    <mergeCell ref="C217:D217"/>
    <mergeCell ref="E217:F217"/>
    <mergeCell ref="C219:D219"/>
    <mergeCell ref="E219:F219"/>
    <mergeCell ref="C222:D222"/>
    <mergeCell ref="C223:D223"/>
    <mergeCell ref="C224:D224"/>
    <mergeCell ref="C225:D225"/>
    <mergeCell ref="C226:D226"/>
    <mergeCell ref="C227:D227"/>
    <mergeCell ref="C228:D228"/>
    <mergeCell ref="C214:D214"/>
    <mergeCell ref="C216:D216"/>
    <mergeCell ref="E216:F216"/>
    <mergeCell ref="A6:K6"/>
    <mergeCell ref="A7:K7"/>
    <mergeCell ref="A9:K9"/>
    <mergeCell ref="A17:J17"/>
    <mergeCell ref="A51:K51"/>
    <mergeCell ref="A15:K15"/>
    <mergeCell ref="A14:K14"/>
    <mergeCell ref="A19:K19"/>
    <mergeCell ref="A20:A22"/>
    <mergeCell ref="B20:B22"/>
    <mergeCell ref="C20:D20"/>
    <mergeCell ref="E20:E22"/>
    <mergeCell ref="F20:F22"/>
    <mergeCell ref="G20:G22"/>
    <mergeCell ref="H20:H22"/>
    <mergeCell ref="G52:G54"/>
    <mergeCell ref="H52:H54"/>
    <mergeCell ref="I52:I54"/>
    <mergeCell ref="B36:B38"/>
    <mergeCell ref="C211:D211"/>
    <mergeCell ref="A2:K2"/>
    <mergeCell ref="A3:K3"/>
    <mergeCell ref="A4:K4"/>
    <mergeCell ref="A5:K5"/>
    <mergeCell ref="A8:K8"/>
    <mergeCell ref="A10:K10"/>
    <mergeCell ref="A11:K11"/>
    <mergeCell ref="A12:K12"/>
    <mergeCell ref="A13:K13"/>
    <mergeCell ref="J52:J54"/>
    <mergeCell ref="K52:K54"/>
    <mergeCell ref="A52:A54"/>
    <mergeCell ref="B52:B54"/>
    <mergeCell ref="C52:D52"/>
    <mergeCell ref="E52:E54"/>
    <mergeCell ref="F52:F54"/>
    <mergeCell ref="C53:C54"/>
    <mergeCell ref="D53:D54"/>
    <mergeCell ref="K84:K86"/>
    <mergeCell ref="E59:E61"/>
    <mergeCell ref="F59:F61"/>
    <mergeCell ref="G59:G61"/>
    <mergeCell ref="H59:H61"/>
    <mergeCell ref="I59:I61"/>
    <mergeCell ref="J59:J61"/>
    <mergeCell ref="K59:K61"/>
    <mergeCell ref="C60:C61"/>
    <mergeCell ref="D60:D61"/>
    <mergeCell ref="K65:K67"/>
    <mergeCell ref="C66:C67"/>
    <mergeCell ref="D66:D67"/>
    <mergeCell ref="K71:K73"/>
    <mergeCell ref="A64:K64"/>
    <mergeCell ref="A71:A73"/>
    <mergeCell ref="B71:B73"/>
    <mergeCell ref="C71:D71"/>
    <mergeCell ref="E71:E73"/>
    <mergeCell ref="F71:F73"/>
    <mergeCell ref="G71:G73"/>
    <mergeCell ref="H71:H73"/>
    <mergeCell ref="I71:I73"/>
    <mergeCell ref="J71:J73"/>
    <mergeCell ref="A89:K89"/>
    <mergeCell ref="A90:A92"/>
    <mergeCell ref="B90:B92"/>
    <mergeCell ref="C90:D90"/>
    <mergeCell ref="E90:E92"/>
    <mergeCell ref="F90:F92"/>
    <mergeCell ref="G90:G92"/>
    <mergeCell ref="H90:H92"/>
    <mergeCell ref="I90:I92"/>
    <mergeCell ref="J90:J92"/>
    <mergeCell ref="K90:K92"/>
    <mergeCell ref="C91:C92"/>
    <mergeCell ref="D91:D92"/>
    <mergeCell ref="A116:K116"/>
    <mergeCell ref="A117:A119"/>
    <mergeCell ref="B117:B119"/>
    <mergeCell ref="C117:D117"/>
    <mergeCell ref="E117:E119"/>
    <mergeCell ref="A101:K101"/>
    <mergeCell ref="A102:A104"/>
    <mergeCell ref="B102:B104"/>
    <mergeCell ref="C102:D102"/>
    <mergeCell ref="E102:E104"/>
    <mergeCell ref="F102:F104"/>
    <mergeCell ref="G102:G104"/>
    <mergeCell ref="H102:H104"/>
    <mergeCell ref="I102:I104"/>
    <mergeCell ref="J102:J104"/>
    <mergeCell ref="K102:K104"/>
    <mergeCell ref="C103:C104"/>
    <mergeCell ref="D103:D104"/>
    <mergeCell ref="A110:K110"/>
    <mergeCell ref="A111:A113"/>
    <mergeCell ref="B111:B113"/>
    <mergeCell ref="C111:D111"/>
    <mergeCell ref="E111:E113"/>
    <mergeCell ref="F111:F113"/>
    <mergeCell ref="G111:G113"/>
    <mergeCell ref="H111:H113"/>
    <mergeCell ref="I111:I113"/>
    <mergeCell ref="J111:J113"/>
    <mergeCell ref="K111:K113"/>
    <mergeCell ref="C112:C113"/>
    <mergeCell ref="D112:D113"/>
    <mergeCell ref="F117:F119"/>
    <mergeCell ref="G117:G119"/>
    <mergeCell ref="H117:H119"/>
    <mergeCell ref="I117:I119"/>
    <mergeCell ref="J117:J119"/>
    <mergeCell ref="K117:K119"/>
    <mergeCell ref="C118:C119"/>
    <mergeCell ref="D118:D119"/>
    <mergeCell ref="G124:G126"/>
    <mergeCell ref="H124:H126"/>
    <mergeCell ref="I124:I126"/>
    <mergeCell ref="J124:J126"/>
    <mergeCell ref="K124:K126"/>
    <mergeCell ref="C125:C126"/>
    <mergeCell ref="D125:D126"/>
    <mergeCell ref="A123:K123"/>
    <mergeCell ref="A124:A126"/>
    <mergeCell ref="B124:B126"/>
    <mergeCell ref="C124:D124"/>
    <mergeCell ref="E124:E126"/>
    <mergeCell ref="F124:F126"/>
    <mergeCell ref="F135:F137"/>
    <mergeCell ref="G135:G137"/>
    <mergeCell ref="H135:H137"/>
    <mergeCell ref="I135:I137"/>
    <mergeCell ref="J135:J137"/>
    <mergeCell ref="K135:K137"/>
    <mergeCell ref="C136:C137"/>
    <mergeCell ref="D136:D137"/>
    <mergeCell ref="A134:K134"/>
    <mergeCell ref="A135:A137"/>
    <mergeCell ref="B135:B137"/>
    <mergeCell ref="C135:D135"/>
    <mergeCell ref="E135:E137"/>
    <mergeCell ref="G147:G149"/>
    <mergeCell ref="H147:H149"/>
    <mergeCell ref="I147:I149"/>
    <mergeCell ref="J147:J149"/>
    <mergeCell ref="K147:K149"/>
    <mergeCell ref="C148:C149"/>
    <mergeCell ref="D148:D149"/>
    <mergeCell ref="A146:K146"/>
    <mergeCell ref="A147:A149"/>
    <mergeCell ref="B147:B149"/>
    <mergeCell ref="C147:D147"/>
    <mergeCell ref="E147:E149"/>
    <mergeCell ref="F147:F149"/>
    <mergeCell ref="E212:F212"/>
    <mergeCell ref="E213:F213"/>
    <mergeCell ref="F163:F165"/>
    <mergeCell ref="G163:G165"/>
    <mergeCell ref="H163:H165"/>
    <mergeCell ref="I163:I165"/>
    <mergeCell ref="J163:J165"/>
    <mergeCell ref="K163:K165"/>
    <mergeCell ref="C164:C165"/>
    <mergeCell ref="D164:D165"/>
    <mergeCell ref="C212:D212"/>
    <mergeCell ref="C213:D213"/>
    <mergeCell ref="E214:F214"/>
    <mergeCell ref="C209:D209"/>
    <mergeCell ref="C210:D210"/>
    <mergeCell ref="A156:K156"/>
    <mergeCell ref="A157:A159"/>
    <mergeCell ref="B157:B159"/>
    <mergeCell ref="C157:D157"/>
    <mergeCell ref="E157:E159"/>
    <mergeCell ref="F157:F159"/>
    <mergeCell ref="G157:G159"/>
    <mergeCell ref="H157:H159"/>
    <mergeCell ref="I157:I159"/>
    <mergeCell ref="J157:J159"/>
    <mergeCell ref="K157:K159"/>
    <mergeCell ref="C158:C159"/>
    <mergeCell ref="D158:D159"/>
    <mergeCell ref="E209:F209"/>
    <mergeCell ref="E210:F210"/>
    <mergeCell ref="A162:K162"/>
    <mergeCell ref="A163:A165"/>
    <mergeCell ref="B163:B165"/>
    <mergeCell ref="C163:D163"/>
    <mergeCell ref="E211:F211"/>
    <mergeCell ref="E163:E165"/>
    <mergeCell ref="A31:K31"/>
    <mergeCell ref="A35:K35"/>
    <mergeCell ref="A83:K83"/>
    <mergeCell ref="A76:K76"/>
    <mergeCell ref="A77:A79"/>
    <mergeCell ref="B77:B79"/>
    <mergeCell ref="C77:D77"/>
    <mergeCell ref="E77:E79"/>
    <mergeCell ref="F77:F79"/>
    <mergeCell ref="G77:G79"/>
    <mergeCell ref="H77:H79"/>
    <mergeCell ref="I77:I79"/>
    <mergeCell ref="J77:J79"/>
    <mergeCell ref="K77:K79"/>
    <mergeCell ref="C78:C79"/>
    <mergeCell ref="D78:D79"/>
    <mergeCell ref="C72:C73"/>
    <mergeCell ref="D72:D73"/>
    <mergeCell ref="A70:K70"/>
    <mergeCell ref="A58:K58"/>
    <mergeCell ref="A59:A61"/>
    <mergeCell ref="B59:B61"/>
    <mergeCell ref="C59:D59"/>
    <mergeCell ref="J65:J67"/>
    <mergeCell ref="J84:J86"/>
    <mergeCell ref="C85:C86"/>
    <mergeCell ref="D85:D86"/>
    <mergeCell ref="A84:A86"/>
    <mergeCell ref="A65:A67"/>
    <mergeCell ref="B65:B67"/>
    <mergeCell ref="C65:D65"/>
    <mergeCell ref="E65:E67"/>
    <mergeCell ref="F65:F67"/>
    <mergeCell ref="G65:G67"/>
    <mergeCell ref="H65:H67"/>
    <mergeCell ref="I65:I67"/>
    <mergeCell ref="B84:B86"/>
    <mergeCell ref="C84:D84"/>
    <mergeCell ref="E84:E86"/>
    <mergeCell ref="F84:F86"/>
    <mergeCell ref="G84:G86"/>
    <mergeCell ref="H84:H86"/>
    <mergeCell ref="I84:I86"/>
  </mergeCells>
  <pageMargins left="0.59055118110236227" right="0" top="0.19685039370078741" bottom="0.19685039370078741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E36"/>
  <sheetViews>
    <sheetView workbookViewId="0">
      <selection activeCell="E3" sqref="E3:E36"/>
    </sheetView>
  </sheetViews>
  <sheetFormatPr defaultRowHeight="15" x14ac:dyDescent="0.25"/>
  <cols>
    <col min="5" max="5" width="20" customWidth="1"/>
  </cols>
  <sheetData>
    <row r="4" spans="5:5" x14ac:dyDescent="0.25">
      <c r="E4" s="43">
        <v>1639.44</v>
      </c>
    </row>
    <row r="5" spans="5:5" x14ac:dyDescent="0.25">
      <c r="E5" s="43">
        <v>1964.69</v>
      </c>
    </row>
    <row r="6" spans="5:5" x14ac:dyDescent="0.25">
      <c r="E6" s="43">
        <v>1679.07</v>
      </c>
    </row>
    <row r="7" spans="5:5" x14ac:dyDescent="0.25">
      <c r="E7" s="43">
        <v>1670.81</v>
      </c>
    </row>
    <row r="8" spans="5:5" x14ac:dyDescent="0.25">
      <c r="E8" s="43">
        <v>1038.48</v>
      </c>
    </row>
    <row r="9" spans="5:5" x14ac:dyDescent="0.25">
      <c r="E9" s="43">
        <v>2481.4499999999998</v>
      </c>
    </row>
    <row r="10" spans="5:5" x14ac:dyDescent="0.25">
      <c r="E10" s="43">
        <v>3089.02</v>
      </c>
    </row>
    <row r="11" spans="5:5" x14ac:dyDescent="0.25">
      <c r="E11" s="43">
        <v>2514.4699999999998</v>
      </c>
    </row>
    <row r="12" spans="5:5" x14ac:dyDescent="0.25">
      <c r="E12" s="43">
        <v>1675.77</v>
      </c>
    </row>
    <row r="13" spans="5:5" x14ac:dyDescent="0.25">
      <c r="E13" s="43">
        <v>1941.58</v>
      </c>
    </row>
    <row r="14" spans="5:5" x14ac:dyDescent="0.25">
      <c r="E14" s="43">
        <v>927.86</v>
      </c>
    </row>
    <row r="15" spans="5:5" x14ac:dyDescent="0.25">
      <c r="E15" s="43">
        <v>1063.24</v>
      </c>
    </row>
    <row r="16" spans="5:5" x14ac:dyDescent="0.25">
      <c r="E16" s="43">
        <v>1972.95</v>
      </c>
    </row>
    <row r="17" spans="5:5" x14ac:dyDescent="0.25">
      <c r="E17" s="43">
        <v>1220.0899999999999</v>
      </c>
    </row>
    <row r="18" spans="5:5" x14ac:dyDescent="0.25">
      <c r="E18" s="43">
        <v>1038.48</v>
      </c>
    </row>
    <row r="19" spans="5:5" x14ac:dyDescent="0.25">
      <c r="E19" s="43">
        <v>1038.48</v>
      </c>
    </row>
    <row r="20" spans="5:5" x14ac:dyDescent="0.25">
      <c r="E20" s="43">
        <v>1281.18</v>
      </c>
    </row>
    <row r="21" spans="5:5" x14ac:dyDescent="0.25">
      <c r="E21" s="43">
        <v>1297.69</v>
      </c>
    </row>
    <row r="22" spans="5:5" x14ac:dyDescent="0.25">
      <c r="E22" s="43">
        <v>1444.63</v>
      </c>
    </row>
    <row r="23" spans="5:5" x14ac:dyDescent="0.25">
      <c r="E23" s="43">
        <v>1310.89</v>
      </c>
    </row>
    <row r="24" spans="5:5" x14ac:dyDescent="0.25">
      <c r="E24" s="43">
        <v>1309.24</v>
      </c>
    </row>
    <row r="25" spans="5:5" x14ac:dyDescent="0.25">
      <c r="E25" s="43">
        <v>1003.81</v>
      </c>
    </row>
    <row r="26" spans="5:5" x14ac:dyDescent="0.25">
      <c r="E26" s="43">
        <v>1807.85</v>
      </c>
    </row>
    <row r="27" spans="5:5" x14ac:dyDescent="0.25">
      <c r="E27" s="43">
        <v>1282.83</v>
      </c>
    </row>
    <row r="28" spans="5:5" x14ac:dyDescent="0.25">
      <c r="E28" s="43">
        <v>2374.14</v>
      </c>
    </row>
    <row r="29" spans="5:5" x14ac:dyDescent="0.25">
      <c r="E29" s="43">
        <v>3138.55</v>
      </c>
    </row>
    <row r="30" spans="5:5" x14ac:dyDescent="0.25">
      <c r="E30" s="43">
        <v>1530.48</v>
      </c>
    </row>
    <row r="31" spans="5:5" x14ac:dyDescent="0.25">
      <c r="E31" s="43">
        <v>1196.98</v>
      </c>
    </row>
    <row r="32" spans="5:5" x14ac:dyDescent="0.25">
      <c r="E32" s="43">
        <v>1735.2</v>
      </c>
    </row>
    <row r="33" spans="5:5" x14ac:dyDescent="0.25">
      <c r="E33" s="43">
        <v>2332.86</v>
      </c>
    </row>
    <row r="34" spans="5:5" x14ac:dyDescent="0.25">
      <c r="E34" s="43">
        <v>2080.2600000000002</v>
      </c>
    </row>
    <row r="35" spans="5:5" x14ac:dyDescent="0.25">
      <c r="E35" s="43">
        <v>1401.7</v>
      </c>
    </row>
    <row r="36" spans="5:5" x14ac:dyDescent="0.25">
      <c r="E36">
        <f>SUM(E3:E35)</f>
        <v>53484.170000000006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лоты на  конкурс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2022-08-04T01:40:15Z</dcterms:modified>
</cp:coreProperties>
</file>