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600" windowHeight="79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J33" i="1"/>
  <c r="K33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D31" i="1"/>
  <c r="C31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D30" i="1"/>
  <c r="C30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D25" i="1"/>
  <c r="C25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D19" i="1"/>
  <c r="C1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D10" i="1"/>
  <c r="C10" i="1"/>
  <c r="AE23" i="1" l="1"/>
  <c r="AE28" i="1"/>
  <c r="AE30" i="1" s="1"/>
  <c r="AE29" i="1"/>
  <c r="AE27" i="1"/>
  <c r="AE24" i="1"/>
  <c r="AE14" i="1"/>
  <c r="AE15" i="1"/>
  <c r="AE16" i="1"/>
  <c r="AE17" i="1"/>
  <c r="AE18" i="1"/>
  <c r="AE13" i="1"/>
  <c r="AE12" i="1"/>
  <c r="AE19" i="1" s="1"/>
  <c r="AE8" i="1"/>
  <c r="AE9" i="1"/>
  <c r="AE7" i="1"/>
  <c r="AE6" i="1"/>
  <c r="AE10" i="1" s="1"/>
  <c r="C20" i="1" l="1"/>
  <c r="AB20" i="1" l="1"/>
  <c r="AC20" i="1"/>
  <c r="AA20" i="1"/>
  <c r="Z20" i="1"/>
  <c r="X20" i="1"/>
  <c r="S20" i="1"/>
  <c r="Q20" i="1"/>
  <c r="P20" i="1"/>
  <c r="F20" i="1" l="1"/>
  <c r="G20" i="1"/>
  <c r="H20" i="1"/>
  <c r="I20" i="1"/>
  <c r="J20" i="1"/>
  <c r="K20" i="1"/>
  <c r="L20" i="1"/>
  <c r="M20" i="1"/>
  <c r="N20" i="1"/>
  <c r="O20" i="1"/>
  <c r="R20" i="1"/>
  <c r="T20" i="1"/>
  <c r="U20" i="1"/>
  <c r="V20" i="1"/>
  <c r="W20" i="1"/>
  <c r="Y20" i="1"/>
  <c r="AD20" i="1"/>
  <c r="E20" i="1"/>
  <c r="D20" i="1"/>
  <c r="AE20" i="1" l="1"/>
</calcChain>
</file>

<file path=xl/sharedStrings.xml><?xml version="1.0" encoding="utf-8"?>
<sst xmlns="http://schemas.openxmlformats.org/spreadsheetml/2006/main" count="87" uniqueCount="82">
  <si>
    <t>Показатели/ОО</t>
  </si>
  <si>
    <t>№ 1</t>
  </si>
  <si>
    <t>№ 2</t>
  </si>
  <si>
    <t>№ 3</t>
  </si>
  <si>
    <t xml:space="preserve">№ 5 </t>
  </si>
  <si>
    <t xml:space="preserve">№ 7 </t>
  </si>
  <si>
    <t>№ 8</t>
  </si>
  <si>
    <t>№ 12</t>
  </si>
  <si>
    <t>№ 16</t>
  </si>
  <si>
    <t>№ 17</t>
  </si>
  <si>
    <t>№ 21</t>
  </si>
  <si>
    <t>№ 25</t>
  </si>
  <si>
    <t>Гимн."Исток"</t>
  </si>
  <si>
    <t>№ п/п</t>
  </si>
  <si>
    <t>МОБУ СОШ</t>
  </si>
  <si>
    <t>№ 5</t>
  </si>
  <si>
    <t>№ 13</t>
  </si>
  <si>
    <t>№ 15</t>
  </si>
  <si>
    <t>№ 22</t>
  </si>
  <si>
    <t>№ 31</t>
  </si>
  <si>
    <t>МДОБУ</t>
  </si>
  <si>
    <t>1.</t>
  </si>
  <si>
    <t>1.1.</t>
  </si>
  <si>
    <t>1.2.</t>
  </si>
  <si>
    <t>1.3.</t>
  </si>
  <si>
    <t>1.4.</t>
  </si>
  <si>
    <t>Доступность сведений о ходе рассмотрения обращений, поступивших в организацию от заинтересованных граждан (по электронной почте, по телефону)</t>
  </si>
  <si>
    <t>2.</t>
  </si>
  <si>
    <t>2.1.</t>
  </si>
  <si>
    <t>2.2.</t>
  </si>
  <si>
    <t>2.3.</t>
  </si>
  <si>
    <t>2.4.</t>
  </si>
  <si>
    <t>2.5.</t>
  </si>
  <si>
    <t>2.7.</t>
  </si>
  <si>
    <t>Материално-техническое и информационное обеспечение организации.</t>
  </si>
  <si>
    <t>Наличие необходимых условий для охраны и укрепления здоровья, организации питания обучающихся, наличие гигиенических помещений, применение здоровье сберегающих технологий.</t>
  </si>
  <si>
    <t>Условия для индивидуальной работы с обучающимися.</t>
  </si>
  <si>
    <t>Наличие дополнительных образовательных программ.</t>
  </si>
  <si>
    <t>Наличие возможности оказания психолого-педагогической, медицинской и социальной помощи обучающимся</t>
  </si>
  <si>
    <t>2.6.</t>
  </si>
  <si>
    <t>Наличие условий организации обучения и воспитания обучающихся с ОВЗ и инвалидов.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</si>
  <si>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организации.</t>
  </si>
  <si>
    <t>Наличие возможности развития творческих способностей и интересов обучающихся, включая их участие в конкурсах и олимпиадах, выставках, смотрах, физкультурных мероприятиях и др. массовых мероприятиях.</t>
  </si>
  <si>
    <t>Полнота и актуальность информации об организации, осуществляющей образовательную деятельность, размещенной на официальном сайте организации в сети "Интернет"</t>
  </si>
  <si>
    <t xml:space="preserve">Наличие на официальном сайте организации сведений о педагогических работниках организации </t>
  </si>
  <si>
    <t>УДО</t>
  </si>
  <si>
    <t>ЦДТ</t>
  </si>
  <si>
    <t>3.</t>
  </si>
  <si>
    <t>3.1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</si>
  <si>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услуг.</t>
  </si>
  <si>
    <t xml:space="preserve">3.2 </t>
  </si>
  <si>
    <t xml:space="preserve"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услуг.  </t>
  </si>
  <si>
    <t>4.</t>
  </si>
  <si>
    <t>4.1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</si>
  <si>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организаций.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</si>
  <si>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 доброжелательности, вежливости, компетентности работников.</t>
  </si>
  <si>
    <t>Доля получателей образовательных услуг, удовлетворенных материально-техническим обеспечением организации, от общего числа опршенных получателей образовательных услуг.</t>
  </si>
  <si>
    <t>4.2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</si>
  <si>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услуг.</t>
  </si>
  <si>
    <t>4.3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</si>
  <si>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услуг.</t>
  </si>
  <si>
    <t>Оценка качества   деятельности образовательных организаций Дальнегорского ГО</t>
  </si>
  <si>
    <t>Рейтинг по критериям  оценки сайтов</t>
  </si>
  <si>
    <t xml:space="preserve">Сумма по критериям 1,2 </t>
  </si>
  <si>
    <t>№ 7</t>
  </si>
  <si>
    <t>Оленёнок</t>
  </si>
  <si>
    <t>Надежда</t>
  </si>
  <si>
    <t>№ 30 Сказка</t>
  </si>
  <si>
    <t>№ 33 Колосок</t>
  </si>
  <si>
    <t>Рейтинг ОО  по критериям 3,4</t>
  </si>
  <si>
    <t>Итоговая оценка по 1,2,3,4 критериям</t>
  </si>
  <si>
    <t xml:space="preserve">ИТОГОВЫЙ рейтинг ОО  </t>
  </si>
  <si>
    <r>
      <t xml:space="preserve">Открытость и доступность информации об организациях, осуществляющих образовательную деятельность </t>
    </r>
    <r>
      <rPr>
        <sz val="10"/>
        <color theme="1"/>
        <rFont val="Calibri"/>
        <family val="2"/>
        <charset val="204"/>
        <scheme val="minor"/>
      </rPr>
      <t xml:space="preserve"> (максимальное количество - 10 баллов).</t>
    </r>
  </si>
  <si>
    <r>
      <t xml:space="preserve">Комфортность условий и доступность получения услуг, в том числе для граждан с ограниченными возможностями здоровья  </t>
    </r>
    <r>
      <rPr>
        <sz val="10"/>
        <color theme="1"/>
        <rFont val="Calibri"/>
        <family val="2"/>
        <charset val="204"/>
        <scheme val="minor"/>
      </rPr>
      <t>(максимальное количество - 10 балл.).</t>
    </r>
  </si>
  <si>
    <t>Средн. значение по ДГО</t>
  </si>
  <si>
    <t>Итоговая оценка по критерию 1</t>
  </si>
  <si>
    <t>Итоговая оценка по критерию 2</t>
  </si>
  <si>
    <t>Итоговая оценка по критерию 3</t>
  </si>
  <si>
    <t>Итоговая оценка по критерию 4</t>
  </si>
  <si>
    <t>Итоговая оценка по критериям 3,4</t>
  </si>
  <si>
    <t xml:space="preserve"> </t>
  </si>
  <si>
    <t>ИТОГОВЫЙ рейтинг ОО  относительно 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</si>
</sst>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;[Red]0.0"/>
    <numFmt numFmtId="166" formatCode="0;[Red]0"/>
    <numFmt numFmtId="167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top" wrapText="1"/>
    </xf>
    <xf numFmtId="166" fontId="4" fillId="0" borderId="7" xfId="0" applyNumberFormat="1" applyFont="1" applyBorder="1" applyAlignment="1">
      <alignment horizontal="center" vertical="top" wrapText="1"/>
    </xf>
    <xf numFmtId="166" fontId="4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5" fontId="4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9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 vertical="center"/>
    </xf>
    <xf numFmtId="0" fontId="0" fillId="0" borderId="1" xfId="0" applyBorder="1"/>
    <xf numFmtId="16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167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7" fontId="5" fillId="0" borderId="1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/>
    <xf numFmtId="165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topLeftCell="A28" zoomScale="75" zoomScaleNormal="75" workbookViewId="0">
      <selection activeCell="N43" sqref="N43"/>
    </sheetView>
  </sheetViews>
  <sheetFormatPr defaultRowHeight="15" x14ac:dyDescent="0.25"/>
  <cols>
    <col min="2" max="2" width="27.5703125" customWidth="1"/>
    <col min="3" max="3" width="5.5703125" customWidth="1"/>
    <col min="4" max="5" width="6" customWidth="1"/>
    <col min="6" max="6" width="5.7109375" customWidth="1"/>
    <col min="7" max="7" width="5.28515625" customWidth="1"/>
    <col min="8" max="8" width="6.140625" customWidth="1"/>
    <col min="9" max="9" width="6" customWidth="1"/>
    <col min="10" max="10" width="5.7109375" customWidth="1"/>
    <col min="11" max="11" width="5.5703125" customWidth="1"/>
    <col min="12" max="12" width="6" customWidth="1"/>
    <col min="13" max="13" width="5.85546875" customWidth="1"/>
    <col min="14" max="15" width="5.7109375" customWidth="1"/>
    <col min="16" max="16" width="6.140625" customWidth="1"/>
    <col min="17" max="17" width="6.28515625" customWidth="1"/>
    <col min="18" max="18" width="6" customWidth="1"/>
    <col min="19" max="19" width="5.42578125" customWidth="1"/>
    <col min="20" max="20" width="5.5703125" customWidth="1"/>
    <col min="21" max="21" width="5.7109375" customWidth="1"/>
    <col min="22" max="22" width="6" customWidth="1"/>
    <col min="23" max="23" width="5.5703125" customWidth="1"/>
    <col min="24" max="24" width="5.42578125" customWidth="1"/>
    <col min="25" max="25" width="5.28515625" customWidth="1"/>
    <col min="26" max="26" width="6" customWidth="1"/>
    <col min="27" max="27" width="6.28515625" customWidth="1"/>
    <col min="28" max="28" width="6.140625" customWidth="1"/>
    <col min="29" max="29" width="5.7109375" customWidth="1"/>
    <col min="30" max="30" width="7.7109375" customWidth="1"/>
    <col min="31" max="31" width="11.42578125" customWidth="1"/>
  </cols>
  <sheetData>
    <row r="1" spans="1:31" ht="15.75" x14ac:dyDescent="0.25">
      <c r="A1" s="64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31" x14ac:dyDescent="0.25">
      <c r="B2" s="1"/>
    </row>
    <row r="3" spans="1:31" x14ac:dyDescent="0.25">
      <c r="A3" s="4"/>
      <c r="B3" s="4"/>
      <c r="C3" s="66" t="s">
        <v>14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2" t="s">
        <v>20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3"/>
      <c r="AD3" s="5" t="s">
        <v>45</v>
      </c>
      <c r="AE3" s="58" t="s">
        <v>74</v>
      </c>
    </row>
    <row r="4" spans="1:31" ht="38.25" x14ac:dyDescent="0.25">
      <c r="A4" s="4" t="s">
        <v>13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6" t="s">
        <v>12</v>
      </c>
      <c r="O4" s="6" t="s">
        <v>1</v>
      </c>
      <c r="P4" s="6" t="s">
        <v>2</v>
      </c>
      <c r="Q4" s="6" t="s">
        <v>3</v>
      </c>
      <c r="R4" s="6" t="s">
        <v>15</v>
      </c>
      <c r="S4" s="6" t="s">
        <v>64</v>
      </c>
      <c r="T4" s="6" t="s">
        <v>6</v>
      </c>
      <c r="U4" s="6" t="s">
        <v>7</v>
      </c>
      <c r="V4" s="6" t="s">
        <v>16</v>
      </c>
      <c r="W4" s="6" t="s">
        <v>17</v>
      </c>
      <c r="X4" s="6" t="s">
        <v>65</v>
      </c>
      <c r="Y4" s="6" t="s">
        <v>18</v>
      </c>
      <c r="Z4" s="6" t="s">
        <v>66</v>
      </c>
      <c r="AA4" s="6" t="s">
        <v>67</v>
      </c>
      <c r="AB4" s="6" t="s">
        <v>19</v>
      </c>
      <c r="AC4" s="6" t="s">
        <v>68</v>
      </c>
      <c r="AD4" s="7" t="s">
        <v>46</v>
      </c>
      <c r="AE4" s="59"/>
    </row>
    <row r="5" spans="1:31" x14ac:dyDescent="0.25">
      <c r="A5" s="5" t="s">
        <v>21</v>
      </c>
      <c r="B5" s="62" t="s">
        <v>72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3"/>
      <c r="AE5" s="55"/>
    </row>
    <row r="6" spans="1:31" ht="92.25" customHeight="1" x14ac:dyDescent="0.25">
      <c r="A6" s="8" t="s">
        <v>22</v>
      </c>
      <c r="B6" s="9" t="s">
        <v>43</v>
      </c>
      <c r="C6" s="10">
        <v>5.5</v>
      </c>
      <c r="D6" s="10">
        <v>2</v>
      </c>
      <c r="E6" s="10">
        <v>8</v>
      </c>
      <c r="F6" s="10">
        <v>9.5</v>
      </c>
      <c r="G6" s="10">
        <v>6</v>
      </c>
      <c r="H6" s="10">
        <v>8</v>
      </c>
      <c r="I6" s="10">
        <v>10</v>
      </c>
      <c r="J6" s="10">
        <v>10</v>
      </c>
      <c r="K6" s="11">
        <v>10</v>
      </c>
      <c r="L6" s="10">
        <v>4</v>
      </c>
      <c r="M6" s="10">
        <v>5</v>
      </c>
      <c r="N6" s="12">
        <v>9.5</v>
      </c>
      <c r="O6" s="13">
        <v>5.5</v>
      </c>
      <c r="P6" s="13">
        <v>8</v>
      </c>
      <c r="Q6" s="13">
        <v>10</v>
      </c>
      <c r="R6" s="14">
        <v>6.5</v>
      </c>
      <c r="S6" s="14">
        <v>4</v>
      </c>
      <c r="T6" s="15">
        <v>6.5</v>
      </c>
      <c r="U6" s="15">
        <v>2</v>
      </c>
      <c r="V6" s="14">
        <v>4.5</v>
      </c>
      <c r="W6" s="15">
        <v>6.5</v>
      </c>
      <c r="X6" s="15">
        <v>6</v>
      </c>
      <c r="Y6" s="15">
        <v>4.5</v>
      </c>
      <c r="Z6" s="15">
        <v>6</v>
      </c>
      <c r="AA6" s="15">
        <v>7</v>
      </c>
      <c r="AB6" s="15">
        <v>4.5</v>
      </c>
      <c r="AC6" s="15">
        <v>2</v>
      </c>
      <c r="AD6" s="15">
        <v>2</v>
      </c>
      <c r="AE6" s="56">
        <f>AVERAGE(C6:AD6)</f>
        <v>6.1785714285714288</v>
      </c>
    </row>
    <row r="7" spans="1:31" ht="54" customHeight="1" x14ac:dyDescent="0.25">
      <c r="A7" s="8" t="s">
        <v>23</v>
      </c>
      <c r="B7" s="16" t="s">
        <v>44</v>
      </c>
      <c r="C7" s="10">
        <v>8</v>
      </c>
      <c r="D7" s="10">
        <v>8</v>
      </c>
      <c r="E7" s="10">
        <v>8.5</v>
      </c>
      <c r="F7" s="10">
        <v>8</v>
      </c>
      <c r="G7" s="10">
        <v>10</v>
      </c>
      <c r="H7" s="10">
        <v>8</v>
      </c>
      <c r="I7" s="10">
        <v>9</v>
      </c>
      <c r="J7" s="10">
        <v>10</v>
      </c>
      <c r="K7" s="10">
        <v>10</v>
      </c>
      <c r="L7" s="10">
        <v>2</v>
      </c>
      <c r="M7" s="10">
        <v>8</v>
      </c>
      <c r="N7" s="12">
        <v>8</v>
      </c>
      <c r="O7" s="13">
        <v>9</v>
      </c>
      <c r="P7" s="13">
        <v>10</v>
      </c>
      <c r="Q7" s="13">
        <v>4</v>
      </c>
      <c r="R7" s="15">
        <v>5</v>
      </c>
      <c r="S7" s="15">
        <v>4</v>
      </c>
      <c r="T7" s="15">
        <v>6</v>
      </c>
      <c r="U7" s="15">
        <v>4</v>
      </c>
      <c r="V7" s="15">
        <v>7</v>
      </c>
      <c r="W7" s="15">
        <v>5</v>
      </c>
      <c r="X7" s="15">
        <v>9</v>
      </c>
      <c r="Y7" s="15">
        <v>5</v>
      </c>
      <c r="Z7" s="15">
        <v>9</v>
      </c>
      <c r="AA7" s="15">
        <v>10</v>
      </c>
      <c r="AB7" s="15">
        <v>6</v>
      </c>
      <c r="AC7" s="15">
        <v>4</v>
      </c>
      <c r="AD7" s="15">
        <v>4</v>
      </c>
      <c r="AE7" s="56">
        <f>AVERAGE(C7:AD7)</f>
        <v>7.0892857142857144</v>
      </c>
    </row>
    <row r="8" spans="1:31" ht="123" customHeight="1" x14ac:dyDescent="0.25">
      <c r="A8" s="8" t="s">
        <v>24</v>
      </c>
      <c r="B8" s="16" t="s">
        <v>41</v>
      </c>
      <c r="C8" s="11">
        <v>6</v>
      </c>
      <c r="D8" s="11">
        <v>0</v>
      </c>
      <c r="E8" s="10">
        <v>8</v>
      </c>
      <c r="F8" s="10">
        <v>7</v>
      </c>
      <c r="G8" s="10">
        <v>8</v>
      </c>
      <c r="H8" s="10">
        <v>6</v>
      </c>
      <c r="I8" s="10">
        <v>6.5</v>
      </c>
      <c r="J8" s="10">
        <v>6</v>
      </c>
      <c r="K8" s="10">
        <v>5</v>
      </c>
      <c r="L8" s="10">
        <v>6.5</v>
      </c>
      <c r="M8" s="10">
        <v>5</v>
      </c>
      <c r="N8" s="12">
        <v>7.5</v>
      </c>
      <c r="O8" s="13">
        <v>4</v>
      </c>
      <c r="P8" s="13">
        <v>9</v>
      </c>
      <c r="Q8" s="13">
        <v>5</v>
      </c>
      <c r="R8" s="15">
        <v>6.5</v>
      </c>
      <c r="S8" s="15">
        <v>3</v>
      </c>
      <c r="T8" s="15">
        <v>6</v>
      </c>
      <c r="U8" s="15">
        <v>5</v>
      </c>
      <c r="V8" s="15">
        <v>5</v>
      </c>
      <c r="W8" s="15">
        <v>4</v>
      </c>
      <c r="X8" s="15">
        <v>3</v>
      </c>
      <c r="Y8" s="15">
        <v>4</v>
      </c>
      <c r="Z8" s="15">
        <v>6</v>
      </c>
      <c r="AA8" s="15">
        <v>6</v>
      </c>
      <c r="AB8" s="15">
        <v>6.5</v>
      </c>
      <c r="AC8" s="15">
        <v>4</v>
      </c>
      <c r="AD8" s="15">
        <v>5.5</v>
      </c>
      <c r="AE8" s="56">
        <f>AVERAGE(C8:AD8)</f>
        <v>5.5</v>
      </c>
    </row>
    <row r="9" spans="1:31" ht="76.5" x14ac:dyDescent="0.25">
      <c r="A9" s="8" t="s">
        <v>25</v>
      </c>
      <c r="B9" s="16" t="s">
        <v>26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2">
        <v>0</v>
      </c>
      <c r="O9" s="13">
        <v>0</v>
      </c>
      <c r="P9" s="13">
        <v>0</v>
      </c>
      <c r="Q9" s="13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56">
        <f>AVERAGE(C9:AD9)</f>
        <v>0</v>
      </c>
    </row>
    <row r="10" spans="1:31" x14ac:dyDescent="0.25">
      <c r="A10" s="83" t="s">
        <v>75</v>
      </c>
      <c r="B10" s="84"/>
      <c r="C10" s="10">
        <f>SUM(C6:C9)</f>
        <v>19.5</v>
      </c>
      <c r="D10" s="10">
        <f>SUM(D6:D9)</f>
        <v>10</v>
      </c>
      <c r="E10" s="10">
        <f t="shared" ref="E10:AE10" si="0">SUM(E6:E9)</f>
        <v>24.5</v>
      </c>
      <c r="F10" s="10">
        <f t="shared" si="0"/>
        <v>24.5</v>
      </c>
      <c r="G10" s="10">
        <f t="shared" si="0"/>
        <v>24</v>
      </c>
      <c r="H10" s="10">
        <f t="shared" si="0"/>
        <v>22</v>
      </c>
      <c r="I10" s="10">
        <f t="shared" si="0"/>
        <v>25.5</v>
      </c>
      <c r="J10" s="10">
        <f t="shared" si="0"/>
        <v>26</v>
      </c>
      <c r="K10" s="10">
        <f t="shared" si="0"/>
        <v>25</v>
      </c>
      <c r="L10" s="10">
        <f t="shared" si="0"/>
        <v>12.5</v>
      </c>
      <c r="M10" s="10">
        <f t="shared" si="0"/>
        <v>18</v>
      </c>
      <c r="N10" s="10">
        <f t="shared" si="0"/>
        <v>25</v>
      </c>
      <c r="O10" s="10">
        <f t="shared" si="0"/>
        <v>18.5</v>
      </c>
      <c r="P10" s="10">
        <f t="shared" si="0"/>
        <v>27</v>
      </c>
      <c r="Q10" s="10">
        <f t="shared" si="0"/>
        <v>19</v>
      </c>
      <c r="R10" s="10">
        <f t="shared" si="0"/>
        <v>18</v>
      </c>
      <c r="S10" s="10">
        <f t="shared" si="0"/>
        <v>11</v>
      </c>
      <c r="T10" s="10">
        <f t="shared" si="0"/>
        <v>18.5</v>
      </c>
      <c r="U10" s="10">
        <f t="shared" si="0"/>
        <v>11</v>
      </c>
      <c r="V10" s="10">
        <f t="shared" si="0"/>
        <v>16.5</v>
      </c>
      <c r="W10" s="10">
        <f t="shared" si="0"/>
        <v>15.5</v>
      </c>
      <c r="X10" s="10">
        <f t="shared" si="0"/>
        <v>18</v>
      </c>
      <c r="Y10" s="10">
        <f t="shared" si="0"/>
        <v>13.5</v>
      </c>
      <c r="Z10" s="10">
        <f t="shared" si="0"/>
        <v>21</v>
      </c>
      <c r="AA10" s="10">
        <f t="shared" si="0"/>
        <v>23</v>
      </c>
      <c r="AB10" s="10">
        <f t="shared" si="0"/>
        <v>17</v>
      </c>
      <c r="AC10" s="10">
        <f t="shared" si="0"/>
        <v>10</v>
      </c>
      <c r="AD10" s="10">
        <f t="shared" si="0"/>
        <v>11.5</v>
      </c>
      <c r="AE10" s="82">
        <f t="shared" si="0"/>
        <v>18.767857142857142</v>
      </c>
    </row>
    <row r="11" spans="1:31" x14ac:dyDescent="0.25">
      <c r="A11" s="17" t="s">
        <v>27</v>
      </c>
      <c r="B11" s="78" t="s">
        <v>73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80"/>
      <c r="AC11" s="18"/>
      <c r="AD11" s="4"/>
      <c r="AE11" s="55"/>
    </row>
    <row r="12" spans="1:31" ht="38.25" x14ac:dyDescent="0.25">
      <c r="A12" s="8" t="s">
        <v>28</v>
      </c>
      <c r="B12" s="16" t="s">
        <v>34</v>
      </c>
      <c r="C12" s="10">
        <v>5</v>
      </c>
      <c r="D12" s="10">
        <v>0</v>
      </c>
      <c r="E12" s="10">
        <v>3</v>
      </c>
      <c r="F12" s="10">
        <v>6</v>
      </c>
      <c r="G12" s="10">
        <v>6</v>
      </c>
      <c r="H12" s="10">
        <v>5</v>
      </c>
      <c r="I12" s="10">
        <v>8</v>
      </c>
      <c r="J12" s="10">
        <v>4</v>
      </c>
      <c r="K12" s="10">
        <v>9</v>
      </c>
      <c r="L12" s="10">
        <v>0</v>
      </c>
      <c r="M12" s="10">
        <v>2</v>
      </c>
      <c r="N12" s="12">
        <v>7</v>
      </c>
      <c r="O12" s="13">
        <v>0</v>
      </c>
      <c r="P12" s="13">
        <v>4</v>
      </c>
      <c r="Q12" s="13">
        <v>2</v>
      </c>
      <c r="R12" s="15">
        <v>3</v>
      </c>
      <c r="S12" s="15">
        <v>0</v>
      </c>
      <c r="T12" s="15">
        <v>2</v>
      </c>
      <c r="U12" s="15">
        <v>1</v>
      </c>
      <c r="V12" s="15">
        <v>2</v>
      </c>
      <c r="W12" s="15">
        <v>3</v>
      </c>
      <c r="X12" s="15">
        <v>1</v>
      </c>
      <c r="Y12" s="15">
        <v>0</v>
      </c>
      <c r="Z12" s="15">
        <v>2</v>
      </c>
      <c r="AA12" s="15">
        <v>5</v>
      </c>
      <c r="AB12" s="15">
        <v>2</v>
      </c>
      <c r="AC12" s="15">
        <v>3</v>
      </c>
      <c r="AD12" s="15">
        <v>0</v>
      </c>
      <c r="AE12" s="56">
        <f>AVERAGE(C12:AD12)</f>
        <v>3.0357142857142856</v>
      </c>
    </row>
    <row r="13" spans="1:31" ht="89.25" x14ac:dyDescent="0.25">
      <c r="A13" s="8" t="s">
        <v>29</v>
      </c>
      <c r="B13" s="16" t="s">
        <v>35</v>
      </c>
      <c r="C13" s="10">
        <v>7</v>
      </c>
      <c r="D13" s="11">
        <v>5</v>
      </c>
      <c r="E13" s="10">
        <v>5</v>
      </c>
      <c r="F13" s="10">
        <v>6</v>
      </c>
      <c r="G13" s="10">
        <v>7</v>
      </c>
      <c r="H13" s="10">
        <v>7</v>
      </c>
      <c r="I13" s="10">
        <v>7</v>
      </c>
      <c r="J13" s="10">
        <v>5</v>
      </c>
      <c r="K13" s="10">
        <v>7</v>
      </c>
      <c r="L13" s="10">
        <v>0</v>
      </c>
      <c r="M13" s="10">
        <v>7</v>
      </c>
      <c r="N13" s="12">
        <v>8</v>
      </c>
      <c r="O13" s="13">
        <v>0</v>
      </c>
      <c r="P13" s="13">
        <v>3</v>
      </c>
      <c r="Q13" s="13">
        <v>4</v>
      </c>
      <c r="R13" s="15">
        <v>9</v>
      </c>
      <c r="S13" s="15">
        <v>0</v>
      </c>
      <c r="T13" s="14">
        <v>8</v>
      </c>
      <c r="U13" s="14">
        <v>4</v>
      </c>
      <c r="V13" s="15">
        <v>0</v>
      </c>
      <c r="W13" s="15">
        <v>6</v>
      </c>
      <c r="X13" s="15">
        <v>3</v>
      </c>
      <c r="Y13" s="15">
        <v>0</v>
      </c>
      <c r="Z13" s="15">
        <v>4</v>
      </c>
      <c r="AA13" s="15">
        <v>8</v>
      </c>
      <c r="AB13" s="15">
        <v>6</v>
      </c>
      <c r="AC13" s="15">
        <v>7</v>
      </c>
      <c r="AD13" s="15">
        <v>2</v>
      </c>
      <c r="AE13" s="56">
        <f>AVERAGE(C13:AD13)</f>
        <v>4.8214285714285712</v>
      </c>
    </row>
    <row r="14" spans="1:31" ht="35.25" customHeight="1" x14ac:dyDescent="0.25">
      <c r="A14" s="8" t="s">
        <v>30</v>
      </c>
      <c r="B14" s="16" t="s">
        <v>36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2</v>
      </c>
      <c r="I14" s="10">
        <v>6</v>
      </c>
      <c r="J14" s="10">
        <v>2</v>
      </c>
      <c r="K14" s="10">
        <v>4</v>
      </c>
      <c r="L14" s="10">
        <v>0</v>
      </c>
      <c r="M14" s="10">
        <v>0</v>
      </c>
      <c r="N14" s="12">
        <v>8</v>
      </c>
      <c r="O14" s="13">
        <v>2</v>
      </c>
      <c r="P14" s="13">
        <v>2</v>
      </c>
      <c r="Q14" s="13">
        <v>1</v>
      </c>
      <c r="R14" s="15">
        <v>3</v>
      </c>
      <c r="S14" s="15">
        <v>0</v>
      </c>
      <c r="T14" s="15">
        <v>3</v>
      </c>
      <c r="U14" s="15">
        <v>0</v>
      </c>
      <c r="V14" s="15">
        <v>2</v>
      </c>
      <c r="W14" s="15">
        <v>2</v>
      </c>
      <c r="X14" s="15">
        <v>0</v>
      </c>
      <c r="Y14" s="15">
        <v>3</v>
      </c>
      <c r="Z14" s="15">
        <v>3</v>
      </c>
      <c r="AA14" s="15">
        <v>3</v>
      </c>
      <c r="AB14" s="15">
        <v>3</v>
      </c>
      <c r="AC14" s="15">
        <v>0</v>
      </c>
      <c r="AD14" s="15">
        <v>3</v>
      </c>
      <c r="AE14" s="56">
        <f t="shared" ref="AE14:AE20" si="1">AVERAGE(C14:AD14)</f>
        <v>1.8571428571428572</v>
      </c>
    </row>
    <row r="15" spans="1:31" ht="26.25" customHeight="1" x14ac:dyDescent="0.25">
      <c r="A15" s="8" t="s">
        <v>31</v>
      </c>
      <c r="B15" s="16" t="s">
        <v>37</v>
      </c>
      <c r="C15" s="10">
        <v>1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1">
        <v>4</v>
      </c>
      <c r="L15" s="10">
        <v>0</v>
      </c>
      <c r="M15" s="10">
        <v>2</v>
      </c>
      <c r="N15" s="12">
        <v>2</v>
      </c>
      <c r="O15" s="13">
        <v>2</v>
      </c>
      <c r="P15" s="13">
        <v>0</v>
      </c>
      <c r="Q15" s="13">
        <v>0</v>
      </c>
      <c r="R15" s="15">
        <v>4</v>
      </c>
      <c r="S15" s="15">
        <v>0</v>
      </c>
      <c r="T15" s="15">
        <v>3</v>
      </c>
      <c r="U15" s="15">
        <v>0</v>
      </c>
      <c r="V15" s="15">
        <v>4</v>
      </c>
      <c r="W15" s="15">
        <v>4</v>
      </c>
      <c r="X15" s="15">
        <v>4</v>
      </c>
      <c r="Y15" s="15">
        <v>5</v>
      </c>
      <c r="Z15" s="15">
        <v>6</v>
      </c>
      <c r="AA15" s="15">
        <v>4</v>
      </c>
      <c r="AB15" s="15">
        <v>4</v>
      </c>
      <c r="AC15" s="15">
        <v>0</v>
      </c>
      <c r="AD15" s="15">
        <v>8</v>
      </c>
      <c r="AE15" s="56">
        <f t="shared" si="1"/>
        <v>2.0714285714285716</v>
      </c>
    </row>
    <row r="16" spans="1:31" ht="84.75" customHeight="1" x14ac:dyDescent="0.25">
      <c r="A16" s="8" t="s">
        <v>32</v>
      </c>
      <c r="B16" s="16" t="s">
        <v>42</v>
      </c>
      <c r="C16" s="10">
        <v>3</v>
      </c>
      <c r="D16" s="10">
        <v>0</v>
      </c>
      <c r="E16" s="10">
        <v>3.5</v>
      </c>
      <c r="F16" s="10">
        <v>3</v>
      </c>
      <c r="G16" s="10">
        <v>3</v>
      </c>
      <c r="H16" s="10">
        <v>0</v>
      </c>
      <c r="I16" s="10">
        <v>6</v>
      </c>
      <c r="J16" s="10">
        <v>5</v>
      </c>
      <c r="K16" s="10">
        <v>3</v>
      </c>
      <c r="L16" s="10">
        <v>0</v>
      </c>
      <c r="M16" s="10">
        <v>1</v>
      </c>
      <c r="N16" s="12">
        <v>5</v>
      </c>
      <c r="O16" s="13">
        <v>0</v>
      </c>
      <c r="P16" s="13">
        <v>0</v>
      </c>
      <c r="Q16" s="13">
        <v>1</v>
      </c>
      <c r="R16" s="15">
        <v>3</v>
      </c>
      <c r="S16" s="15">
        <v>0</v>
      </c>
      <c r="T16" s="15">
        <v>5</v>
      </c>
      <c r="U16" s="15">
        <v>0</v>
      </c>
      <c r="V16" s="15">
        <v>3</v>
      </c>
      <c r="W16" s="15">
        <v>1</v>
      </c>
      <c r="X16" s="15">
        <v>0</v>
      </c>
      <c r="Y16" s="15">
        <v>0</v>
      </c>
      <c r="Z16" s="15">
        <v>1</v>
      </c>
      <c r="AA16" s="15">
        <v>0</v>
      </c>
      <c r="AB16" s="15">
        <v>1</v>
      </c>
      <c r="AC16" s="15">
        <v>3</v>
      </c>
      <c r="AD16" s="15">
        <v>4</v>
      </c>
      <c r="AE16" s="56">
        <f t="shared" si="1"/>
        <v>1.9464285714285714</v>
      </c>
    </row>
    <row r="17" spans="1:34" ht="46.5" customHeight="1" x14ac:dyDescent="0.25">
      <c r="A17" s="8" t="s">
        <v>39</v>
      </c>
      <c r="B17" s="16" t="s">
        <v>38</v>
      </c>
      <c r="C17" s="10">
        <v>0</v>
      </c>
      <c r="D17" s="10">
        <v>0</v>
      </c>
      <c r="E17" s="10">
        <v>0</v>
      </c>
      <c r="F17" s="10">
        <v>2</v>
      </c>
      <c r="G17" s="10">
        <v>0</v>
      </c>
      <c r="H17" s="10">
        <v>2</v>
      </c>
      <c r="I17" s="10">
        <v>0</v>
      </c>
      <c r="J17" s="10">
        <v>0</v>
      </c>
      <c r="K17" s="10">
        <v>6</v>
      </c>
      <c r="L17" s="10">
        <v>0</v>
      </c>
      <c r="M17" s="10">
        <v>0</v>
      </c>
      <c r="N17" s="12">
        <v>2</v>
      </c>
      <c r="O17" s="13">
        <v>0</v>
      </c>
      <c r="P17" s="13">
        <v>0</v>
      </c>
      <c r="Q17" s="13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4</v>
      </c>
      <c r="AC17" s="15">
        <v>2</v>
      </c>
      <c r="AD17" s="15">
        <v>1</v>
      </c>
      <c r="AE17" s="56">
        <f t="shared" si="1"/>
        <v>0.9285714285714286</v>
      </c>
    </row>
    <row r="18" spans="1:34" ht="51" x14ac:dyDescent="0.25">
      <c r="A18" s="8" t="s">
        <v>33</v>
      </c>
      <c r="B18" s="19" t="s">
        <v>40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1</v>
      </c>
      <c r="I18" s="20">
        <v>0</v>
      </c>
      <c r="J18" s="21">
        <v>3</v>
      </c>
      <c r="K18" s="20">
        <v>1</v>
      </c>
      <c r="L18" s="20">
        <v>0</v>
      </c>
      <c r="M18" s="20">
        <v>0</v>
      </c>
      <c r="N18" s="22">
        <v>0</v>
      </c>
      <c r="O18" s="23">
        <v>0</v>
      </c>
      <c r="P18" s="23">
        <v>0</v>
      </c>
      <c r="Q18" s="23">
        <v>1</v>
      </c>
      <c r="R18" s="24">
        <v>2</v>
      </c>
      <c r="S18" s="24">
        <v>0</v>
      </c>
      <c r="T18" s="24">
        <v>4</v>
      </c>
      <c r="U18" s="24">
        <v>0</v>
      </c>
      <c r="V18" s="24">
        <v>1</v>
      </c>
      <c r="W18" s="24">
        <v>1</v>
      </c>
      <c r="X18" s="24">
        <v>1</v>
      </c>
      <c r="Y18" s="24">
        <v>1</v>
      </c>
      <c r="Z18" s="24">
        <v>0</v>
      </c>
      <c r="AA18" s="24">
        <v>0</v>
      </c>
      <c r="AB18" s="24">
        <v>1</v>
      </c>
      <c r="AC18" s="24">
        <v>0</v>
      </c>
      <c r="AD18" s="24">
        <v>2</v>
      </c>
      <c r="AE18" s="56">
        <f t="shared" si="1"/>
        <v>0.6785714285714286</v>
      </c>
    </row>
    <row r="19" spans="1:34" x14ac:dyDescent="0.25">
      <c r="A19" s="69" t="s">
        <v>76</v>
      </c>
      <c r="B19" s="81"/>
      <c r="C19" s="20">
        <f>SUM(C12:C18)</f>
        <v>16</v>
      </c>
      <c r="D19" s="20">
        <f>SUM(D12:D18)</f>
        <v>5</v>
      </c>
      <c r="E19" s="20">
        <f t="shared" ref="E19:AE19" si="2">SUM(E12:E18)</f>
        <v>11.5</v>
      </c>
      <c r="F19" s="20">
        <f t="shared" si="2"/>
        <v>17</v>
      </c>
      <c r="G19" s="20">
        <f t="shared" si="2"/>
        <v>17</v>
      </c>
      <c r="H19" s="20">
        <f t="shared" si="2"/>
        <v>17</v>
      </c>
      <c r="I19" s="20">
        <f t="shared" si="2"/>
        <v>27</v>
      </c>
      <c r="J19" s="20">
        <f t="shared" si="2"/>
        <v>19</v>
      </c>
      <c r="K19" s="20">
        <f t="shared" si="2"/>
        <v>34</v>
      </c>
      <c r="L19" s="20">
        <f t="shared" si="2"/>
        <v>0</v>
      </c>
      <c r="M19" s="20">
        <f t="shared" si="2"/>
        <v>12</v>
      </c>
      <c r="N19" s="22">
        <f t="shared" si="2"/>
        <v>32</v>
      </c>
      <c r="O19" s="20">
        <f t="shared" si="2"/>
        <v>4</v>
      </c>
      <c r="P19" s="20">
        <f t="shared" si="2"/>
        <v>9</v>
      </c>
      <c r="Q19" s="20">
        <f t="shared" si="2"/>
        <v>9</v>
      </c>
      <c r="R19" s="20">
        <f t="shared" si="2"/>
        <v>24</v>
      </c>
      <c r="S19" s="20">
        <f t="shared" si="2"/>
        <v>0</v>
      </c>
      <c r="T19" s="20">
        <f t="shared" si="2"/>
        <v>30</v>
      </c>
      <c r="U19" s="20">
        <f t="shared" si="2"/>
        <v>5</v>
      </c>
      <c r="V19" s="20">
        <f t="shared" si="2"/>
        <v>12</v>
      </c>
      <c r="W19" s="20">
        <f t="shared" si="2"/>
        <v>19</v>
      </c>
      <c r="X19" s="20">
        <f t="shared" si="2"/>
        <v>9</v>
      </c>
      <c r="Y19" s="20">
        <f t="shared" si="2"/>
        <v>9</v>
      </c>
      <c r="Z19" s="20">
        <f t="shared" si="2"/>
        <v>16</v>
      </c>
      <c r="AA19" s="20">
        <f t="shared" si="2"/>
        <v>20</v>
      </c>
      <c r="AB19" s="20">
        <f t="shared" si="2"/>
        <v>21</v>
      </c>
      <c r="AC19" s="20">
        <f t="shared" si="2"/>
        <v>15</v>
      </c>
      <c r="AD19" s="20">
        <f t="shared" si="2"/>
        <v>20</v>
      </c>
      <c r="AE19" s="85">
        <f t="shared" si="2"/>
        <v>15.339285714285714</v>
      </c>
    </row>
    <row r="20" spans="1:34" x14ac:dyDescent="0.25">
      <c r="A20" s="71" t="s">
        <v>63</v>
      </c>
      <c r="B20" s="70"/>
      <c r="C20" s="20">
        <f>SUM(C6:C9,C12:C18)</f>
        <v>35.5</v>
      </c>
      <c r="D20" s="20">
        <f>SUM(D6:D9,D12:D18)</f>
        <v>15</v>
      </c>
      <c r="E20" s="20">
        <f>SUM(E6:E9,E12:E18)</f>
        <v>36</v>
      </c>
      <c r="F20" s="20">
        <f>SUM(F6:F9,F12:F18)</f>
        <v>41.5</v>
      </c>
      <c r="G20" s="20">
        <f>SUM(G6:G9,G12:G18)</f>
        <v>41</v>
      </c>
      <c r="H20" s="20">
        <f>SUM(H6:H9,H12:H18)</f>
        <v>39</v>
      </c>
      <c r="I20" s="20">
        <f>SUM(I6:I9,I12:I18)</f>
        <v>52.5</v>
      </c>
      <c r="J20" s="20">
        <f>SUM(J6:J9,J12:J18)</f>
        <v>45</v>
      </c>
      <c r="K20" s="20">
        <f>SUM(K6:K9,K12:K18)</f>
        <v>59</v>
      </c>
      <c r="L20" s="20">
        <f>SUM(L6:L9,L12:L18)</f>
        <v>12.5</v>
      </c>
      <c r="M20" s="20">
        <f>SUM(M6:M9,M12:M18)</f>
        <v>30</v>
      </c>
      <c r="N20" s="22">
        <f>SUM(N6:N9,N12:N18)</f>
        <v>57</v>
      </c>
      <c r="O20" s="20">
        <f>SUM(O6:O9,O12:O18)</f>
        <v>22.5</v>
      </c>
      <c r="P20" s="20">
        <f>SUM(P6:P9,P12:P18)</f>
        <v>36</v>
      </c>
      <c r="Q20" s="20">
        <f>SUM(Q6:Q9,Q12:Q18)</f>
        <v>28</v>
      </c>
      <c r="R20" s="20">
        <f>SUM(R6:R9,R12:R18)</f>
        <v>42</v>
      </c>
      <c r="S20" s="20">
        <f>SUM(S6:S9,S12:S18)</f>
        <v>11</v>
      </c>
      <c r="T20" s="20">
        <f>SUM(T6:T9,T12:T18)</f>
        <v>48.5</v>
      </c>
      <c r="U20" s="20">
        <f>SUM(U6:U9,U12:U18)</f>
        <v>16</v>
      </c>
      <c r="V20" s="20">
        <f>SUM(V6:V9,V12:V18)</f>
        <v>28.5</v>
      </c>
      <c r="W20" s="20">
        <f>SUM(W6:W9,W12:W18)</f>
        <v>34.5</v>
      </c>
      <c r="X20" s="20">
        <f>SUM(X6:X9,X12:X18)</f>
        <v>27</v>
      </c>
      <c r="Y20" s="20">
        <f>SUM(Y6:Y9,Y12:Y18)</f>
        <v>22.5</v>
      </c>
      <c r="Z20" s="20">
        <f>SUM(Z6:Z9,Z12:Z18)</f>
        <v>37</v>
      </c>
      <c r="AA20" s="20">
        <f>SUM(AA6:AA9,AA12:AA18)</f>
        <v>43</v>
      </c>
      <c r="AB20" s="20">
        <f>SUM(AB6:AB9,AB12:AB18)</f>
        <v>38</v>
      </c>
      <c r="AC20" s="20">
        <f>SUM(AC6:AC9,AC12:AC18)</f>
        <v>25</v>
      </c>
      <c r="AD20" s="20">
        <f>SUM(AD6:AD9,AD12:AD18)</f>
        <v>31.5</v>
      </c>
      <c r="AE20" s="56">
        <f t="shared" si="1"/>
        <v>34.107142857142854</v>
      </c>
    </row>
    <row r="21" spans="1:34" x14ac:dyDescent="0.25">
      <c r="A21" s="69" t="s">
        <v>62</v>
      </c>
      <c r="B21" s="81"/>
      <c r="C21" s="25">
        <v>9</v>
      </c>
      <c r="D21" s="25">
        <v>11</v>
      </c>
      <c r="E21" s="25">
        <v>8</v>
      </c>
      <c r="F21" s="25">
        <v>5</v>
      </c>
      <c r="G21" s="25">
        <v>6</v>
      </c>
      <c r="H21" s="25">
        <v>7</v>
      </c>
      <c r="I21" s="25">
        <v>3</v>
      </c>
      <c r="J21" s="25">
        <v>4</v>
      </c>
      <c r="K21" s="25">
        <v>1</v>
      </c>
      <c r="L21" s="25">
        <v>12</v>
      </c>
      <c r="M21" s="25">
        <v>10</v>
      </c>
      <c r="N21" s="26">
        <v>2</v>
      </c>
      <c r="O21" s="27">
        <v>12</v>
      </c>
      <c r="P21" s="27">
        <v>6</v>
      </c>
      <c r="Q21" s="27">
        <v>9</v>
      </c>
      <c r="R21" s="25">
        <v>3</v>
      </c>
      <c r="S21" s="25">
        <v>14</v>
      </c>
      <c r="T21" s="25">
        <v>1</v>
      </c>
      <c r="U21" s="25">
        <v>13</v>
      </c>
      <c r="V21" s="25">
        <v>8</v>
      </c>
      <c r="W21" s="25">
        <v>7</v>
      </c>
      <c r="X21" s="25">
        <v>10</v>
      </c>
      <c r="Y21" s="25">
        <v>12</v>
      </c>
      <c r="Z21" s="25">
        <v>5</v>
      </c>
      <c r="AA21" s="25">
        <v>2</v>
      </c>
      <c r="AB21" s="25">
        <v>4</v>
      </c>
      <c r="AC21" s="25">
        <v>11</v>
      </c>
      <c r="AD21" s="25"/>
      <c r="AE21" s="55"/>
    </row>
    <row r="22" spans="1:34" ht="29.25" customHeight="1" x14ac:dyDescent="0.25">
      <c r="A22" s="17" t="s">
        <v>47</v>
      </c>
      <c r="B22" s="72" t="s">
        <v>55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4"/>
      <c r="AE22" s="55"/>
    </row>
    <row r="23" spans="1:34" ht="86.25" customHeight="1" x14ac:dyDescent="0.25">
      <c r="A23" s="28" t="s">
        <v>48</v>
      </c>
      <c r="B23" s="29" t="s">
        <v>49</v>
      </c>
      <c r="C23" s="30">
        <v>8.3000000000000007</v>
      </c>
      <c r="D23" s="31">
        <v>8</v>
      </c>
      <c r="E23" s="34">
        <v>8.75</v>
      </c>
      <c r="F23" s="31">
        <v>10</v>
      </c>
      <c r="G23" s="34">
        <v>8.15</v>
      </c>
      <c r="H23" s="31">
        <v>9.5</v>
      </c>
      <c r="I23" s="31">
        <v>10</v>
      </c>
      <c r="J23" s="31">
        <v>9.6</v>
      </c>
      <c r="K23" s="31">
        <v>9.6</v>
      </c>
      <c r="L23" s="31">
        <v>8.8000000000000007</v>
      </c>
      <c r="M23" s="31">
        <v>10</v>
      </c>
      <c r="N23" s="32">
        <v>9.1</v>
      </c>
      <c r="O23" s="33">
        <v>9</v>
      </c>
      <c r="P23" s="33">
        <v>9</v>
      </c>
      <c r="Q23" s="33">
        <v>9.6</v>
      </c>
      <c r="R23" s="34">
        <v>9.8000000000000007</v>
      </c>
      <c r="S23" s="34">
        <v>9.8000000000000007</v>
      </c>
      <c r="T23" s="34">
        <v>9.65</v>
      </c>
      <c r="U23" s="34">
        <v>8.84</v>
      </c>
      <c r="V23" s="34">
        <v>9.6</v>
      </c>
      <c r="W23" s="34">
        <v>9.69</v>
      </c>
      <c r="X23" s="34">
        <v>9.4</v>
      </c>
      <c r="Y23" s="34">
        <v>9.2899999999999991</v>
      </c>
      <c r="Z23" s="34">
        <v>9.3800000000000008</v>
      </c>
      <c r="AA23" s="34">
        <v>8.67</v>
      </c>
      <c r="AB23" s="34">
        <v>9.0399999999999991</v>
      </c>
      <c r="AC23" s="35">
        <v>9.1</v>
      </c>
      <c r="AD23" s="36">
        <v>10</v>
      </c>
      <c r="AE23" s="57">
        <f>AVERAGE(C23:AD23)</f>
        <v>9.2735714285714277</v>
      </c>
      <c r="AF23" s="2"/>
    </row>
    <row r="24" spans="1:34" ht="80.25" customHeight="1" x14ac:dyDescent="0.25">
      <c r="A24" s="37" t="s">
        <v>50</v>
      </c>
      <c r="B24" s="6" t="s">
        <v>51</v>
      </c>
      <c r="C24" s="38">
        <v>9.1</v>
      </c>
      <c r="D24" s="39">
        <v>7.6</v>
      </c>
      <c r="E24" s="39">
        <v>10</v>
      </c>
      <c r="F24" s="39">
        <v>8.5</v>
      </c>
      <c r="G24" s="39">
        <v>8.8000000000000007</v>
      </c>
      <c r="H24" s="39">
        <v>8.5</v>
      </c>
      <c r="I24" s="39">
        <v>10</v>
      </c>
      <c r="J24" s="39">
        <v>10</v>
      </c>
      <c r="K24" s="39">
        <v>8.8000000000000007</v>
      </c>
      <c r="L24" s="39">
        <v>9.1999999999999993</v>
      </c>
      <c r="M24" s="39">
        <v>9.3000000000000007</v>
      </c>
      <c r="N24" s="40">
        <v>8.1</v>
      </c>
      <c r="O24" s="41">
        <v>9.5299999999999994</v>
      </c>
      <c r="P24" s="34">
        <v>8.82</v>
      </c>
      <c r="Q24" s="42">
        <v>9.5</v>
      </c>
      <c r="R24" s="43">
        <v>9.48</v>
      </c>
      <c r="S24" s="43">
        <v>10</v>
      </c>
      <c r="T24" s="43">
        <v>9.6999999999999993</v>
      </c>
      <c r="U24" s="43">
        <v>8.7799999999999994</v>
      </c>
      <c r="V24" s="43">
        <v>9.6</v>
      </c>
      <c r="W24" s="43">
        <v>10</v>
      </c>
      <c r="X24" s="43">
        <v>9</v>
      </c>
      <c r="Y24" s="43">
        <v>9.83</v>
      </c>
      <c r="Z24" s="43">
        <v>9.6300000000000008</v>
      </c>
      <c r="AA24" s="43">
        <v>7.2</v>
      </c>
      <c r="AB24" s="43">
        <v>9.02</v>
      </c>
      <c r="AC24" s="44">
        <v>9.8000000000000007</v>
      </c>
      <c r="AD24" s="36">
        <v>10</v>
      </c>
      <c r="AE24" s="57">
        <f>AVERAGE(C24:AD24)</f>
        <v>9.2067857142857132</v>
      </c>
    </row>
    <row r="25" spans="1:34" ht="18" customHeight="1" x14ac:dyDescent="0.25">
      <c r="A25" s="86" t="s">
        <v>77</v>
      </c>
      <c r="B25" s="87"/>
      <c r="C25" s="30">
        <f>SUM(C23:C24)</f>
        <v>17.399999999999999</v>
      </c>
      <c r="D25" s="31">
        <f>SUM(D23:D24)</f>
        <v>15.6</v>
      </c>
      <c r="E25" s="30">
        <f t="shared" ref="E25:AE25" si="3">SUM(E23:E24)</f>
        <v>18.75</v>
      </c>
      <c r="F25" s="31">
        <f t="shared" si="3"/>
        <v>18.5</v>
      </c>
      <c r="G25" s="30">
        <f t="shared" si="3"/>
        <v>16.950000000000003</v>
      </c>
      <c r="H25" s="31">
        <f t="shared" si="3"/>
        <v>18</v>
      </c>
      <c r="I25" s="30">
        <f t="shared" si="3"/>
        <v>20</v>
      </c>
      <c r="J25" s="31">
        <f t="shared" si="3"/>
        <v>19.600000000000001</v>
      </c>
      <c r="K25" s="30">
        <f t="shared" si="3"/>
        <v>18.399999999999999</v>
      </c>
      <c r="L25" s="31">
        <f t="shared" si="3"/>
        <v>18</v>
      </c>
      <c r="M25" s="30">
        <f t="shared" si="3"/>
        <v>19.3</v>
      </c>
      <c r="N25" s="40">
        <f t="shared" si="3"/>
        <v>17.2</v>
      </c>
      <c r="O25" s="30">
        <f t="shared" si="3"/>
        <v>18.53</v>
      </c>
      <c r="P25" s="31">
        <f t="shared" si="3"/>
        <v>17.82</v>
      </c>
      <c r="Q25" s="30">
        <f t="shared" si="3"/>
        <v>19.100000000000001</v>
      </c>
      <c r="R25" s="31">
        <f t="shared" si="3"/>
        <v>19.28</v>
      </c>
      <c r="S25" s="30">
        <f t="shared" si="3"/>
        <v>19.8</v>
      </c>
      <c r="T25" s="31">
        <f t="shared" si="3"/>
        <v>19.350000000000001</v>
      </c>
      <c r="U25" s="30">
        <f t="shared" si="3"/>
        <v>17.619999999999997</v>
      </c>
      <c r="V25" s="31">
        <f t="shared" si="3"/>
        <v>19.2</v>
      </c>
      <c r="W25" s="30">
        <f t="shared" si="3"/>
        <v>19.689999999999998</v>
      </c>
      <c r="X25" s="31">
        <f t="shared" si="3"/>
        <v>18.399999999999999</v>
      </c>
      <c r="Y25" s="30">
        <f t="shared" si="3"/>
        <v>19.119999999999997</v>
      </c>
      <c r="Z25" s="31">
        <f t="shared" si="3"/>
        <v>19.010000000000002</v>
      </c>
      <c r="AA25" s="30">
        <f t="shared" si="3"/>
        <v>15.870000000000001</v>
      </c>
      <c r="AB25" s="31">
        <f t="shared" si="3"/>
        <v>18.059999999999999</v>
      </c>
      <c r="AC25" s="30">
        <f t="shared" si="3"/>
        <v>18.899999999999999</v>
      </c>
      <c r="AD25" s="31">
        <f t="shared" si="3"/>
        <v>20</v>
      </c>
      <c r="AE25" s="30">
        <f t="shared" si="3"/>
        <v>18.480357142857141</v>
      </c>
    </row>
    <row r="26" spans="1:34" ht="27.75" customHeight="1" x14ac:dyDescent="0.25">
      <c r="A26" s="45" t="s">
        <v>52</v>
      </c>
      <c r="B26" s="75" t="s">
        <v>54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7"/>
      <c r="AE26" s="55"/>
    </row>
    <row r="27" spans="1:34" ht="92.25" customHeight="1" x14ac:dyDescent="0.25">
      <c r="A27" s="37" t="s">
        <v>53</v>
      </c>
      <c r="B27" s="46" t="s">
        <v>56</v>
      </c>
      <c r="C27" s="43">
        <v>5</v>
      </c>
      <c r="D27" s="43">
        <v>6.4</v>
      </c>
      <c r="E27" s="43">
        <v>5</v>
      </c>
      <c r="F27" s="43">
        <v>5.2</v>
      </c>
      <c r="G27" s="43">
        <v>7.5</v>
      </c>
      <c r="H27" s="43">
        <v>7.5</v>
      </c>
      <c r="I27" s="43">
        <v>10</v>
      </c>
      <c r="J27" s="43">
        <v>8.5</v>
      </c>
      <c r="K27" s="43">
        <v>9.1999999999999993</v>
      </c>
      <c r="L27" s="43">
        <v>6.6</v>
      </c>
      <c r="M27" s="43">
        <v>4.3</v>
      </c>
      <c r="N27" s="47">
        <v>8.1</v>
      </c>
      <c r="O27" s="48">
        <v>8</v>
      </c>
      <c r="P27" s="48">
        <v>7.76</v>
      </c>
      <c r="Q27" s="48">
        <v>6</v>
      </c>
      <c r="R27" s="43">
        <v>9.85</v>
      </c>
      <c r="S27" s="43">
        <v>8.24</v>
      </c>
      <c r="T27" s="43">
        <v>9.68</v>
      </c>
      <c r="U27" s="43">
        <v>9.07</v>
      </c>
      <c r="V27" s="43">
        <v>9.6</v>
      </c>
      <c r="W27" s="43">
        <v>9.69</v>
      </c>
      <c r="X27" s="43">
        <v>6.24</v>
      </c>
      <c r="Y27" s="43">
        <v>9.52</v>
      </c>
      <c r="Z27" s="43">
        <v>7.19</v>
      </c>
      <c r="AA27" s="43">
        <v>7.12</v>
      </c>
      <c r="AB27" s="43">
        <v>9.07</v>
      </c>
      <c r="AC27" s="43">
        <v>5.96</v>
      </c>
      <c r="AD27" s="15">
        <v>10</v>
      </c>
      <c r="AE27" s="88">
        <f>AVERAGE(C27:AD27)</f>
        <v>7.7246428571428565</v>
      </c>
    </row>
    <row r="28" spans="1:34" ht="75.75" customHeight="1" x14ac:dyDescent="0.25">
      <c r="A28" s="37" t="s">
        <v>57</v>
      </c>
      <c r="B28" s="6" t="s">
        <v>58</v>
      </c>
      <c r="C28" s="43">
        <v>8.35</v>
      </c>
      <c r="D28" s="43">
        <v>8.4</v>
      </c>
      <c r="E28" s="43">
        <v>10</v>
      </c>
      <c r="F28" s="43">
        <v>8.35</v>
      </c>
      <c r="G28" s="43">
        <v>6.95</v>
      </c>
      <c r="H28" s="43">
        <v>9.5</v>
      </c>
      <c r="I28" s="43">
        <v>10</v>
      </c>
      <c r="J28" s="43">
        <v>9.6</v>
      </c>
      <c r="K28" s="43">
        <v>10</v>
      </c>
      <c r="L28" s="43">
        <v>8.75</v>
      </c>
      <c r="M28" s="43">
        <v>8.9</v>
      </c>
      <c r="N28" s="47">
        <v>9.6999999999999993</v>
      </c>
      <c r="O28" s="48">
        <v>9.6300000000000008</v>
      </c>
      <c r="P28" s="48">
        <v>8.7200000000000006</v>
      </c>
      <c r="Q28" s="48">
        <v>8</v>
      </c>
      <c r="R28" s="43">
        <v>9.4600000000000009</v>
      </c>
      <c r="S28" s="43">
        <v>9.02</v>
      </c>
      <c r="T28" s="43">
        <v>9.33</v>
      </c>
      <c r="U28" s="43">
        <v>8.8000000000000007</v>
      </c>
      <c r="V28" s="43">
        <v>8.8000000000000007</v>
      </c>
      <c r="W28" s="43">
        <v>9.33</v>
      </c>
      <c r="X28" s="43">
        <v>8.0299999999999994</v>
      </c>
      <c r="Y28" s="43">
        <v>9</v>
      </c>
      <c r="Z28" s="43">
        <v>9.3800000000000008</v>
      </c>
      <c r="AA28" s="43">
        <v>8.8000000000000007</v>
      </c>
      <c r="AB28" s="43">
        <v>9.1</v>
      </c>
      <c r="AC28" s="43">
        <v>8.0299999999999994</v>
      </c>
      <c r="AD28" s="15">
        <v>10</v>
      </c>
      <c r="AE28" s="88">
        <f t="shared" ref="AE28:AE29" si="4">AVERAGE(C28:AD28)</f>
        <v>8.9975000000000041</v>
      </c>
    </row>
    <row r="29" spans="1:34" ht="69" customHeight="1" x14ac:dyDescent="0.25">
      <c r="A29" s="37" t="s">
        <v>59</v>
      </c>
      <c r="B29" s="6" t="s">
        <v>60</v>
      </c>
      <c r="C29" s="43">
        <v>9.1999999999999993</v>
      </c>
      <c r="D29" s="43">
        <v>7.6</v>
      </c>
      <c r="E29" s="43">
        <v>10</v>
      </c>
      <c r="F29" s="43">
        <v>8.1</v>
      </c>
      <c r="G29" s="43">
        <v>10</v>
      </c>
      <c r="H29" s="43">
        <v>9</v>
      </c>
      <c r="I29" s="43">
        <v>8.6</v>
      </c>
      <c r="J29" s="43">
        <v>10</v>
      </c>
      <c r="K29" s="43">
        <v>9.6</v>
      </c>
      <c r="L29" s="43">
        <v>7.5</v>
      </c>
      <c r="M29" s="43">
        <v>7.8</v>
      </c>
      <c r="N29" s="49">
        <v>8.8000000000000007</v>
      </c>
      <c r="O29" s="48">
        <v>8.94</v>
      </c>
      <c r="P29" s="48">
        <v>8.4600000000000009</v>
      </c>
      <c r="Q29" s="48">
        <v>7.5</v>
      </c>
      <c r="R29" s="43">
        <v>9.8000000000000007</v>
      </c>
      <c r="S29" s="43">
        <v>8.5299999999999994</v>
      </c>
      <c r="T29" s="43">
        <v>9.68</v>
      </c>
      <c r="U29" s="43">
        <v>8.64</v>
      </c>
      <c r="V29" s="43">
        <v>9.1999999999999993</v>
      </c>
      <c r="W29" s="43">
        <v>9.69</v>
      </c>
      <c r="X29" s="43">
        <v>7.25</v>
      </c>
      <c r="Y29" s="43">
        <v>9.1</v>
      </c>
      <c r="Z29" s="43">
        <v>8.33</v>
      </c>
      <c r="AA29" s="43">
        <v>8.6</v>
      </c>
      <c r="AB29" s="43">
        <v>8.94</v>
      </c>
      <c r="AC29" s="43">
        <v>6.38</v>
      </c>
      <c r="AD29" s="15">
        <v>10</v>
      </c>
      <c r="AE29" s="88">
        <f t="shared" si="4"/>
        <v>8.7585714285714271</v>
      </c>
      <c r="AH29" s="3"/>
    </row>
    <row r="30" spans="1:34" x14ac:dyDescent="0.25">
      <c r="A30" s="62" t="s">
        <v>78</v>
      </c>
      <c r="B30" s="63"/>
      <c r="C30" s="89">
        <f>SUM(C27:C29)</f>
        <v>22.549999999999997</v>
      </c>
      <c r="D30" s="89">
        <f>SUM(D27:D29)</f>
        <v>22.4</v>
      </c>
      <c r="E30" s="89">
        <f t="shared" ref="E30:AE30" si="5">SUM(E27:E29)</f>
        <v>25</v>
      </c>
      <c r="F30" s="89">
        <f t="shared" si="5"/>
        <v>21.65</v>
      </c>
      <c r="G30" s="89">
        <f t="shared" si="5"/>
        <v>24.45</v>
      </c>
      <c r="H30" s="89">
        <f t="shared" si="5"/>
        <v>26</v>
      </c>
      <c r="I30" s="89">
        <f t="shared" si="5"/>
        <v>28.6</v>
      </c>
      <c r="J30" s="89">
        <f t="shared" si="5"/>
        <v>28.1</v>
      </c>
      <c r="K30" s="89">
        <f t="shared" si="5"/>
        <v>28.799999999999997</v>
      </c>
      <c r="L30" s="89">
        <f t="shared" si="5"/>
        <v>22.85</v>
      </c>
      <c r="M30" s="89">
        <f t="shared" si="5"/>
        <v>21</v>
      </c>
      <c r="N30" s="49">
        <f t="shared" si="5"/>
        <v>26.599999999999998</v>
      </c>
      <c r="O30" s="89">
        <f t="shared" si="5"/>
        <v>26.57</v>
      </c>
      <c r="P30" s="89">
        <f t="shared" si="5"/>
        <v>24.94</v>
      </c>
      <c r="Q30" s="89">
        <f t="shared" si="5"/>
        <v>21.5</v>
      </c>
      <c r="R30" s="89">
        <f t="shared" si="5"/>
        <v>29.110000000000003</v>
      </c>
      <c r="S30" s="89">
        <f t="shared" si="5"/>
        <v>25.79</v>
      </c>
      <c r="T30" s="89">
        <f t="shared" si="5"/>
        <v>28.689999999999998</v>
      </c>
      <c r="U30" s="89">
        <f t="shared" si="5"/>
        <v>26.51</v>
      </c>
      <c r="V30" s="89">
        <f t="shared" si="5"/>
        <v>27.599999999999998</v>
      </c>
      <c r="W30" s="89">
        <f t="shared" si="5"/>
        <v>28.71</v>
      </c>
      <c r="X30" s="89">
        <f t="shared" si="5"/>
        <v>21.52</v>
      </c>
      <c r="Y30" s="89">
        <f t="shared" si="5"/>
        <v>27.619999999999997</v>
      </c>
      <c r="Z30" s="89">
        <f t="shared" si="5"/>
        <v>24.9</v>
      </c>
      <c r="AA30" s="89">
        <f t="shared" si="5"/>
        <v>24.520000000000003</v>
      </c>
      <c r="AB30" s="89">
        <f t="shared" si="5"/>
        <v>27.11</v>
      </c>
      <c r="AC30" s="89">
        <f t="shared" si="5"/>
        <v>20.369999999999997</v>
      </c>
      <c r="AD30" s="89">
        <f t="shared" si="5"/>
        <v>30</v>
      </c>
      <c r="AE30" s="90">
        <f t="shared" si="5"/>
        <v>25.480714285714285</v>
      </c>
    </row>
    <row r="31" spans="1:34" x14ac:dyDescent="0.25">
      <c r="A31" s="62" t="s">
        <v>79</v>
      </c>
      <c r="B31" s="63"/>
      <c r="C31" s="89">
        <f>SUM(C25,C30)</f>
        <v>39.949999999999996</v>
      </c>
      <c r="D31" s="89">
        <f>SUM(D25,D30)</f>
        <v>38</v>
      </c>
      <c r="E31" s="89">
        <f t="shared" ref="E31:AE31" si="6">SUM(E25,E30)</f>
        <v>43.75</v>
      </c>
      <c r="F31" s="89">
        <f t="shared" si="6"/>
        <v>40.15</v>
      </c>
      <c r="G31" s="89">
        <f t="shared" si="6"/>
        <v>41.400000000000006</v>
      </c>
      <c r="H31" s="89">
        <f t="shared" si="6"/>
        <v>44</v>
      </c>
      <c r="I31" s="89">
        <f t="shared" si="6"/>
        <v>48.6</v>
      </c>
      <c r="J31" s="89">
        <f t="shared" si="6"/>
        <v>47.7</v>
      </c>
      <c r="K31" s="89">
        <f t="shared" si="6"/>
        <v>47.199999999999996</v>
      </c>
      <c r="L31" s="89">
        <f t="shared" si="6"/>
        <v>40.85</v>
      </c>
      <c r="M31" s="89">
        <f t="shared" si="6"/>
        <v>40.299999999999997</v>
      </c>
      <c r="N31" s="49">
        <f t="shared" si="6"/>
        <v>43.8</v>
      </c>
      <c r="O31" s="89">
        <f t="shared" si="6"/>
        <v>45.1</v>
      </c>
      <c r="P31" s="89">
        <f t="shared" si="6"/>
        <v>42.760000000000005</v>
      </c>
      <c r="Q31" s="89">
        <f t="shared" si="6"/>
        <v>40.6</v>
      </c>
      <c r="R31" s="89">
        <f t="shared" si="6"/>
        <v>48.39</v>
      </c>
      <c r="S31" s="89">
        <f t="shared" si="6"/>
        <v>45.59</v>
      </c>
      <c r="T31" s="89">
        <f t="shared" si="6"/>
        <v>48.04</v>
      </c>
      <c r="U31" s="89">
        <f t="shared" si="6"/>
        <v>44.129999999999995</v>
      </c>
      <c r="V31" s="89">
        <f t="shared" si="6"/>
        <v>46.8</v>
      </c>
      <c r="W31" s="89">
        <f t="shared" si="6"/>
        <v>48.4</v>
      </c>
      <c r="X31" s="89">
        <f t="shared" si="6"/>
        <v>39.92</v>
      </c>
      <c r="Y31" s="89">
        <f t="shared" si="6"/>
        <v>46.739999999999995</v>
      </c>
      <c r="Z31" s="89">
        <f t="shared" si="6"/>
        <v>43.91</v>
      </c>
      <c r="AA31" s="89">
        <f t="shared" si="6"/>
        <v>40.39</v>
      </c>
      <c r="AB31" s="89">
        <f t="shared" si="6"/>
        <v>45.17</v>
      </c>
      <c r="AC31" s="89">
        <f t="shared" si="6"/>
        <v>39.269999999999996</v>
      </c>
      <c r="AD31" s="89">
        <f t="shared" si="6"/>
        <v>50</v>
      </c>
      <c r="AE31" s="89">
        <f t="shared" si="6"/>
        <v>43.961071428571429</v>
      </c>
    </row>
    <row r="32" spans="1:34" x14ac:dyDescent="0.25">
      <c r="A32" s="66" t="s">
        <v>69</v>
      </c>
      <c r="B32" s="67"/>
      <c r="C32" s="50">
        <v>11</v>
      </c>
      <c r="D32" s="50">
        <v>12</v>
      </c>
      <c r="E32" s="50">
        <v>6</v>
      </c>
      <c r="F32" s="50">
        <v>10</v>
      </c>
      <c r="G32" s="50">
        <v>7</v>
      </c>
      <c r="H32" s="50">
        <v>4</v>
      </c>
      <c r="I32" s="50">
        <v>1</v>
      </c>
      <c r="J32" s="50">
        <v>2</v>
      </c>
      <c r="K32" s="50">
        <v>3</v>
      </c>
      <c r="L32" s="50">
        <v>8</v>
      </c>
      <c r="M32" s="50">
        <v>9</v>
      </c>
      <c r="N32" s="51">
        <v>5</v>
      </c>
      <c r="O32" s="52">
        <v>7</v>
      </c>
      <c r="P32" s="52">
        <v>10</v>
      </c>
      <c r="Q32" s="52">
        <v>11</v>
      </c>
      <c r="R32" s="50">
        <v>1</v>
      </c>
      <c r="S32" s="50">
        <v>5</v>
      </c>
      <c r="T32" s="50">
        <v>2</v>
      </c>
      <c r="U32" s="50">
        <v>8</v>
      </c>
      <c r="V32" s="50">
        <v>3</v>
      </c>
      <c r="W32" s="50">
        <v>1</v>
      </c>
      <c r="X32" s="50">
        <v>13</v>
      </c>
      <c r="Y32" s="50">
        <v>4</v>
      </c>
      <c r="Z32" s="50">
        <v>9</v>
      </c>
      <c r="AA32" s="50">
        <v>12</v>
      </c>
      <c r="AB32" s="50">
        <v>6</v>
      </c>
      <c r="AC32" s="50">
        <v>14</v>
      </c>
      <c r="AD32" s="50"/>
      <c r="AE32" s="55"/>
    </row>
    <row r="33" spans="1:31" x14ac:dyDescent="0.25">
      <c r="A33" s="62" t="s">
        <v>70</v>
      </c>
      <c r="B33" s="63"/>
      <c r="C33" s="35">
        <f t="shared" ref="C33:I33" si="7">SUM(C20,C31)</f>
        <v>75.449999999999989</v>
      </c>
      <c r="D33" s="35">
        <f t="shared" si="7"/>
        <v>53</v>
      </c>
      <c r="E33" s="35">
        <f t="shared" si="7"/>
        <v>79.75</v>
      </c>
      <c r="F33" s="35">
        <f t="shared" si="7"/>
        <v>81.650000000000006</v>
      </c>
      <c r="G33" s="35">
        <f t="shared" si="7"/>
        <v>82.4</v>
      </c>
      <c r="H33" s="35">
        <f t="shared" si="7"/>
        <v>83</v>
      </c>
      <c r="I33" s="35">
        <f t="shared" si="7"/>
        <v>101.1</v>
      </c>
      <c r="J33" s="35">
        <f>SUM(J20,J31)</f>
        <v>92.7</v>
      </c>
      <c r="K33" s="35">
        <f>SUM(K20,K31)</f>
        <v>106.19999999999999</v>
      </c>
      <c r="L33" s="35">
        <f t="shared" ref="L33:AE33" si="8">SUM(L20,L31)</f>
        <v>53.35</v>
      </c>
      <c r="M33" s="35">
        <f t="shared" si="8"/>
        <v>70.3</v>
      </c>
      <c r="N33" s="51">
        <f t="shared" si="8"/>
        <v>100.8</v>
      </c>
      <c r="O33" s="35">
        <f t="shared" si="8"/>
        <v>67.599999999999994</v>
      </c>
      <c r="P33" s="35">
        <f t="shared" si="8"/>
        <v>78.760000000000005</v>
      </c>
      <c r="Q33" s="35">
        <f t="shared" si="8"/>
        <v>68.599999999999994</v>
      </c>
      <c r="R33" s="35">
        <f t="shared" si="8"/>
        <v>90.39</v>
      </c>
      <c r="S33" s="35">
        <f t="shared" si="8"/>
        <v>56.59</v>
      </c>
      <c r="T33" s="35">
        <f t="shared" si="8"/>
        <v>96.539999999999992</v>
      </c>
      <c r="U33" s="35">
        <f t="shared" si="8"/>
        <v>60.129999999999995</v>
      </c>
      <c r="V33" s="35">
        <f t="shared" si="8"/>
        <v>75.3</v>
      </c>
      <c r="W33" s="35">
        <f t="shared" si="8"/>
        <v>82.9</v>
      </c>
      <c r="X33" s="35">
        <f t="shared" si="8"/>
        <v>66.92</v>
      </c>
      <c r="Y33" s="35">
        <f t="shared" si="8"/>
        <v>69.239999999999995</v>
      </c>
      <c r="Z33" s="35">
        <f t="shared" si="8"/>
        <v>80.91</v>
      </c>
      <c r="AA33" s="35">
        <f t="shared" si="8"/>
        <v>83.39</v>
      </c>
      <c r="AB33" s="35">
        <f t="shared" si="8"/>
        <v>83.17</v>
      </c>
      <c r="AC33" s="35">
        <f t="shared" si="8"/>
        <v>64.27</v>
      </c>
      <c r="AD33" s="35">
        <f t="shared" si="8"/>
        <v>81.5</v>
      </c>
      <c r="AE33" s="35">
        <f t="shared" si="8"/>
        <v>78.068214285714276</v>
      </c>
    </row>
    <row r="34" spans="1:31" x14ac:dyDescent="0.25">
      <c r="A34" s="60" t="s">
        <v>71</v>
      </c>
      <c r="B34" s="61"/>
      <c r="C34" s="53">
        <v>9</v>
      </c>
      <c r="D34" s="53">
        <v>12</v>
      </c>
      <c r="E34" s="53">
        <v>7</v>
      </c>
      <c r="F34" s="53">
        <v>8</v>
      </c>
      <c r="G34" s="53">
        <v>6</v>
      </c>
      <c r="H34" s="53">
        <v>5</v>
      </c>
      <c r="I34" s="53">
        <v>2</v>
      </c>
      <c r="J34" s="53">
        <v>4</v>
      </c>
      <c r="K34" s="53">
        <v>1</v>
      </c>
      <c r="L34" s="53">
        <v>11</v>
      </c>
      <c r="M34" s="53">
        <v>10</v>
      </c>
      <c r="N34" s="54">
        <v>3</v>
      </c>
      <c r="O34" s="53">
        <v>10</v>
      </c>
      <c r="P34" s="53">
        <v>8</v>
      </c>
      <c r="Q34" s="53">
        <v>11</v>
      </c>
      <c r="R34" s="53">
        <v>2</v>
      </c>
      <c r="S34" s="53">
        <v>15</v>
      </c>
      <c r="T34" s="53">
        <v>1</v>
      </c>
      <c r="U34" s="53">
        <v>13</v>
      </c>
      <c r="V34" s="53">
        <v>7</v>
      </c>
      <c r="W34" s="53">
        <v>3</v>
      </c>
      <c r="X34" s="53">
        <v>12</v>
      </c>
      <c r="Y34" s="53">
        <v>9</v>
      </c>
      <c r="Z34" s="53">
        <v>5</v>
      </c>
      <c r="AA34" s="53">
        <v>6</v>
      </c>
      <c r="AB34" s="53">
        <v>4</v>
      </c>
      <c r="AC34" s="53">
        <v>14</v>
      </c>
      <c r="AD34" s="53"/>
      <c r="AE34" s="55"/>
    </row>
    <row r="35" spans="1:31" x14ac:dyDescent="0.25">
      <c r="A35" s="91" t="s">
        <v>81</v>
      </c>
      <c r="B35" s="91"/>
      <c r="C35" s="92">
        <v>17</v>
      </c>
      <c r="D35" s="92">
        <v>28</v>
      </c>
      <c r="E35" s="92">
        <v>15</v>
      </c>
      <c r="F35" s="92">
        <v>12</v>
      </c>
      <c r="G35" s="92">
        <v>11</v>
      </c>
      <c r="H35" s="92">
        <v>9</v>
      </c>
      <c r="I35" s="92">
        <v>2</v>
      </c>
      <c r="J35" s="92">
        <v>5</v>
      </c>
      <c r="K35" s="92">
        <v>1</v>
      </c>
      <c r="L35" s="92">
        <v>27</v>
      </c>
      <c r="M35" s="92">
        <v>19</v>
      </c>
      <c r="N35" s="94">
        <v>3</v>
      </c>
      <c r="O35" s="92">
        <v>22</v>
      </c>
      <c r="P35" s="92">
        <v>16</v>
      </c>
      <c r="Q35" s="92">
        <v>21</v>
      </c>
      <c r="R35" s="92">
        <v>6</v>
      </c>
      <c r="S35" s="92">
        <v>26</v>
      </c>
      <c r="T35" s="92">
        <v>4</v>
      </c>
      <c r="U35" s="92">
        <v>25</v>
      </c>
      <c r="V35" s="92">
        <v>18</v>
      </c>
      <c r="W35" s="92">
        <v>10</v>
      </c>
      <c r="X35" s="92">
        <v>23</v>
      </c>
      <c r="Y35" s="92">
        <v>20</v>
      </c>
      <c r="Z35" s="92">
        <v>14</v>
      </c>
      <c r="AA35" s="92">
        <v>7</v>
      </c>
      <c r="AB35" s="92">
        <v>8</v>
      </c>
      <c r="AC35" s="92">
        <v>24</v>
      </c>
      <c r="AD35" s="93">
        <v>13</v>
      </c>
    </row>
    <row r="42" spans="1:31" x14ac:dyDescent="0.25">
      <c r="J42" s="3"/>
    </row>
    <row r="46" spans="1:31" x14ac:dyDescent="0.25">
      <c r="M46" t="s">
        <v>80</v>
      </c>
    </row>
  </sheetData>
  <mergeCells count="19">
    <mergeCell ref="A19:B19"/>
    <mergeCell ref="A25:B25"/>
    <mergeCell ref="A31:B31"/>
    <mergeCell ref="A35:B35"/>
    <mergeCell ref="AE3:AE4"/>
    <mergeCell ref="A34:B34"/>
    <mergeCell ref="A33:B33"/>
    <mergeCell ref="A1:M1"/>
    <mergeCell ref="C3:N3"/>
    <mergeCell ref="B5:AD5"/>
    <mergeCell ref="A20:B20"/>
    <mergeCell ref="O3:AC3"/>
    <mergeCell ref="A30:B30"/>
    <mergeCell ref="A32:B32"/>
    <mergeCell ref="B22:AD22"/>
    <mergeCell ref="B26:AD26"/>
    <mergeCell ref="B11:AB11"/>
    <mergeCell ref="A21:B21"/>
    <mergeCell ref="A10:B10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workbookViewId="0">
      <selection sqref="A1:M20"/>
    </sheetView>
  </sheetViews>
  <sheetFormatPr defaultRowHeight="15" x14ac:dyDescent="0.25"/>
  <cols>
    <col min="2" max="2" width="24.7109375" customWidth="1"/>
    <col min="3" max="3" width="11.42578125" customWidth="1"/>
  </cols>
  <sheetData>
    <row r="3" ht="30" customHeight="1" x14ac:dyDescent="0.25"/>
    <row r="20" ht="35.2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user304</dc:creator>
  <cp:lastModifiedBy>Чехова</cp:lastModifiedBy>
  <cp:lastPrinted>2017-07-17T02:55:51Z</cp:lastPrinted>
  <dcterms:created xsi:type="dcterms:W3CDTF">2016-10-07T05:47:45Z</dcterms:created>
  <dcterms:modified xsi:type="dcterms:W3CDTF">2017-07-17T03:29:43Z</dcterms:modified>
</cp:coreProperties>
</file>