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5135" windowHeight="4305"/>
  </bookViews>
  <sheets>
    <sheet name="план 2015" sheetId="1" r:id="rId1"/>
    <sheet name="Лист3" sheetId="3" r:id="rId2"/>
  </sheets>
  <definedNames>
    <definedName name="_xlnm.Print_Area" localSheetId="0">'план 2015'!$A$1:$J$121</definedName>
  </definedNames>
  <calcPr calcId="145621"/>
</workbook>
</file>

<file path=xl/calcChain.xml><?xml version="1.0" encoding="utf-8"?>
<calcChain xmlns="http://schemas.openxmlformats.org/spreadsheetml/2006/main">
  <c r="J62" i="1"/>
  <c r="I62"/>
  <c r="H62"/>
  <c r="J64"/>
  <c r="I64"/>
  <c r="H64"/>
  <c r="H69"/>
  <c r="J77"/>
  <c r="J80"/>
  <c r="I80"/>
  <c r="H44"/>
  <c r="H86"/>
  <c r="I47" l="1"/>
  <c r="J46"/>
  <c r="J90"/>
  <c r="J60" s="1"/>
  <c r="J101"/>
  <c r="J73"/>
  <c r="I73"/>
  <c r="I101"/>
  <c r="I90"/>
  <c r="H91"/>
  <c r="H101" s="1"/>
  <c r="H90"/>
  <c r="H76"/>
  <c r="H77" s="1"/>
  <c r="H73"/>
  <c r="J47" l="1"/>
  <c r="J44" s="1"/>
  <c r="I44"/>
  <c r="H60"/>
  <c r="J55"/>
  <c r="I77"/>
  <c r="I60" s="1"/>
</calcChain>
</file>

<file path=xl/sharedStrings.xml><?xml version="1.0" encoding="utf-8"?>
<sst xmlns="http://schemas.openxmlformats.org/spreadsheetml/2006/main" count="156" uniqueCount="124">
  <si>
    <t xml:space="preserve"> 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</si>
  <si>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</si>
  <si>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</si>
  <si>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</si>
  <si>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</si>
  <si>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"_______"________________ 20____г.</t>
  </si>
  <si>
    <t>План финансово - хозяйственной деятельности</t>
  </si>
  <si>
    <t>КОДЫ</t>
  </si>
  <si>
    <t>Форма по КФД</t>
  </si>
  <si>
    <t>Дата</t>
  </si>
  <si>
    <t>Наименование муниципального учреждения (подразделения)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</si>
  <si>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</si>
  <si>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</si>
  <si>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</si>
  <si>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</si>
  <si>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</si>
  <si>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муниципального  учреждения (подразделения)</t>
  </si>
  <si>
    <t>ПФХД</t>
  </si>
  <si>
    <t>(первоначальный или с учетом корректировок от _______,__________, _________)</t>
  </si>
  <si>
    <t xml:space="preserve">I.  Сведения о деятельности муниципального бюджетного учреждения </t>
  </si>
  <si>
    <t>1.1. Цели деятельности муниципального учреждения (подразделения):</t>
  </si>
  <si>
    <t>1.2. Виды деятельности муниципального  учреждения (подразделения):</t>
  </si>
  <si>
    <t>1.3. Перечень услуг, осуществляемых на платной основе:</t>
  </si>
  <si>
    <t>II. Показатели по поступлениям и выплатам учреждения</t>
  </si>
  <si>
    <t>Наименование показателя</t>
  </si>
  <si>
    <t>Код полной детализации КПС</t>
  </si>
  <si>
    <t>Планируемый остаток средств на начало планируемого года</t>
  </si>
  <si>
    <t>Доходы от собственности</t>
  </si>
  <si>
    <t>Доходы от оказания платных услуг (работ)</t>
  </si>
  <si>
    <t>Безвозмездные поступления оти бюджетов</t>
  </si>
  <si>
    <t>Доходы от операций с активами: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</si>
  <si>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</si>
  <si>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</si>
  <si>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</si>
  <si>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выбытия материальных запасов</t>
  </si>
  <si>
    <t>от выбытия финансовых активов</t>
  </si>
  <si>
    <t>бюджетные инвестиции</t>
  </si>
  <si>
    <t>Оплата труда и начисления на выплаты по оплате труда, из них: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</si>
  <si>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</si>
  <si>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</si>
  <si>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</si>
  <si>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</si>
  <si>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</si>
  <si>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</si>
  <si>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</si>
  <si>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</si>
  <si>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</si>
  <si>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финансовых активов, из них:</t>
  </si>
  <si>
    <t>Справочно:</t>
  </si>
  <si>
    <t>Объем публичных обязательств, всего</t>
  </si>
  <si>
    <t>Х</t>
  </si>
  <si>
    <t>Руководитель муниципального учреждения (подразделения)</t>
  </si>
  <si>
    <t xml:space="preserve">Главный бухгалтер </t>
  </si>
  <si>
    <t>Исполнитель</t>
  </si>
  <si>
    <t>"_____"________________ 20____ г.</t>
  </si>
  <si>
    <t xml:space="preserve">Учреждение создано для выполнения работ, оказания услуг в целях обеспечения реализации полномочий Дальнегорского городского округа в сфере образования.
   Учреждение обеспечивает преемственность непрерывного комплексного обучения и воспитания.
   Учреждение осуществляет обучение и воспитание в интересах личности, общества, государства, обеспечивает охрану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
</t>
  </si>
  <si>
    <t>386 702 0000000 03 00 130</t>
  </si>
  <si>
    <t>220</t>
  </si>
  <si>
    <t>2505008326 \ 250501001</t>
  </si>
  <si>
    <t>692441 ,Примосркий край, г. Дальнегорск, Проспект 50 Лет Октября, 49</t>
  </si>
  <si>
    <t>Увеличение стоимости основных средств</t>
  </si>
  <si>
    <t>Увеличение стоимости материальных запасов</t>
  </si>
  <si>
    <t>х</t>
  </si>
  <si>
    <t>386 702 0000000 08 00 180</t>
  </si>
  <si>
    <t>386 702 0538059 01 03 180</t>
  </si>
  <si>
    <t>386 0720 0538059 103 211</t>
  </si>
  <si>
    <t>386 0720 0538059 103 213</t>
  </si>
  <si>
    <t>386 0726 0538059 103 212</t>
  </si>
  <si>
    <t>386 0720 0538059 103 221</t>
  </si>
  <si>
    <t>"01"января 2015г.</t>
  </si>
  <si>
    <t>386 0723 0538059 103 223</t>
  </si>
  <si>
    <t>386 0727 0538059 103 225</t>
  </si>
  <si>
    <t>386 0720 0538059 103 226</t>
  </si>
  <si>
    <t xml:space="preserve">386 0720 0538059 103 290 </t>
  </si>
  <si>
    <t xml:space="preserve">386 0721 0538059 103 290 </t>
  </si>
  <si>
    <t>386 0720 0000000 300 211</t>
  </si>
  <si>
    <t>386 0720 0000000 300 213</t>
  </si>
  <si>
    <t>386 702 0611403 02 03 180</t>
  </si>
  <si>
    <t>386 702 0621404 02 03 180</t>
  </si>
  <si>
    <t>386 702 0598059 02 03 180</t>
  </si>
  <si>
    <t>субсидии на иные цели пожарная безопасность</t>
  </si>
  <si>
    <t xml:space="preserve">субсидии на иные цели антитеррор </t>
  </si>
  <si>
    <t>субсидии на иные цели остальное</t>
  </si>
  <si>
    <t>Итого по 0538059:</t>
  </si>
  <si>
    <t>Итого по 0598059:</t>
  </si>
  <si>
    <t xml:space="preserve">Итого по 0621404: </t>
  </si>
  <si>
    <t>Итого по 0611403:</t>
  </si>
  <si>
    <t>Итого по 0000000 800:</t>
  </si>
  <si>
    <t>субсидии на выполнение государственного муниципального задания</t>
  </si>
  <si>
    <t>386 0724 0000000 300 212</t>
  </si>
  <si>
    <t>386 0720 0000000 300 221</t>
  </si>
  <si>
    <t>386 0720 0000000 300 222</t>
  </si>
  <si>
    <t>386 0720 0000000 300 290</t>
  </si>
  <si>
    <t>386 0728 0000000 300 225</t>
  </si>
  <si>
    <t>386 0720 0000000 300 226</t>
  </si>
  <si>
    <t>386 0720 0000000 300 310</t>
  </si>
  <si>
    <t>386 0720 0000000 300 340</t>
  </si>
  <si>
    <t>386 0720 0000000 800 340</t>
  </si>
  <si>
    <t>386 0720 0000000 800 310</t>
  </si>
  <si>
    <t>Итого по 0000000 300:</t>
  </si>
  <si>
    <t>Поступления, в том числе:</t>
  </si>
  <si>
    <t>Выплаты, в том числе:</t>
  </si>
  <si>
    <t>Начальник Управления образования администрации Дальнегорского городского округа</t>
  </si>
  <si>
    <t>А.М. Аверьянова</t>
  </si>
  <si>
    <r>
      <t>Муниципальное образовательное бюджетное учреждение дополнительного образования детей "</t>
    </r>
    <r>
      <rPr>
        <b/>
        <sz val="9"/>
        <color indexed="8"/>
        <rFont val="Times New Roman"/>
        <family val="1"/>
        <charset val="204"/>
      </rPr>
      <t xml:space="preserve">Центр детского творчества </t>
    </r>
    <r>
      <rPr>
        <sz val="9"/>
        <color indexed="8"/>
        <rFont val="Times New Roman"/>
        <family val="1"/>
        <charset val="204"/>
      </rPr>
      <t>г.Дальнегорска</t>
    </r>
  </si>
  <si>
    <t xml:space="preserve">на 2015 - 2017 год </t>
  </si>
  <si>
    <t>Управление образования администрации Дальнегорского городского округа</t>
  </si>
  <si>
    <r>
      <t>___________</t>
    </r>
    <r>
      <rPr>
        <u/>
        <sz val="9"/>
        <color indexed="8"/>
        <rFont val="Times New Roman"/>
        <family val="1"/>
        <charset val="204"/>
      </rPr>
      <t>первичный</t>
    </r>
    <r>
      <rPr>
        <sz val="9"/>
        <color indexed="8"/>
        <rFont val="Times New Roman"/>
        <family val="1"/>
        <charset val="204"/>
      </rPr>
      <t>_____________</t>
    </r>
  </si>
  <si>
    <t>Основным видом деятельности учреждения является образовательная деятельность по реализации следующих образовательных программ:
-  обеспечение необходимых условий для гармоничного личностного развития детей в возрасте преимущественно от 6 до 18 лет, методическое сопровождение образовательного процесса в образовательных учреждениях Дальнегорского городского округа.</t>
  </si>
  <si>
    <t xml:space="preserve"> платные образовательные услуги;
 </t>
  </si>
  <si>
    <r>
      <t xml:space="preserve">386 </t>
    </r>
    <r>
      <rPr>
        <sz val="11"/>
        <color indexed="16"/>
        <rFont val="Times New Roman"/>
        <family val="1"/>
        <charset val="204"/>
      </rPr>
      <t>0721</t>
    </r>
    <r>
      <rPr>
        <sz val="11"/>
        <color indexed="8"/>
        <rFont val="Times New Roman"/>
        <family val="1"/>
        <charset val="204"/>
      </rPr>
      <t xml:space="preserve"> 0538059 103 223</t>
    </r>
  </si>
  <si>
    <r>
      <t xml:space="preserve">386 </t>
    </r>
    <r>
      <rPr>
        <sz val="11"/>
        <color indexed="16"/>
        <rFont val="Times New Roman"/>
        <family val="1"/>
        <charset val="204"/>
      </rPr>
      <t>0722</t>
    </r>
    <r>
      <rPr>
        <sz val="11"/>
        <color indexed="8"/>
        <rFont val="Times New Roman"/>
        <family val="1"/>
        <charset val="204"/>
      </rPr>
      <t xml:space="preserve"> 0538059 103 223</t>
    </r>
  </si>
  <si>
    <t xml:space="preserve">Доходы от оказания платных услуг </t>
  </si>
  <si>
    <t>М.А. Малиновская</t>
  </si>
  <si>
    <t>М.В. Кузнецова</t>
  </si>
  <si>
    <t>тел. 3-03-66</t>
  </si>
  <si>
    <t>м.п.</t>
  </si>
  <si>
    <t>386 0729 0611403 203 225</t>
  </si>
  <si>
    <t>386 0720 0598059 203 221</t>
  </si>
  <si>
    <t>386 0720 0598059 203 226</t>
  </si>
  <si>
    <t>386 0728 0598059 203 225</t>
  </si>
  <si>
    <t>224</t>
  </si>
  <si>
    <t>260</t>
  </si>
  <si>
    <t>386 0720 0621404 203 226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</si>
</sst>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u/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6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0" borderId="4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/>
    <xf numFmtId="14" fontId="1" fillId="0" borderId="1" xfId="0" applyNumberFormat="1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1" xfId="0" applyFont="1" applyBorder="1"/>
    <xf numFmtId="2" fontId="12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8" xfId="0" applyFont="1" applyBorder="1" applyAlignment="1">
      <alignment vertical="top" wrapText="1"/>
    </xf>
    <xf numFmtId="2" fontId="9" fillId="0" borderId="9" xfId="0" applyNumberFormat="1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43" fontId="8" fillId="0" borderId="9" xfId="1" applyFont="1" applyBorder="1" applyAlignment="1">
      <alignment vertical="center" wrapText="1"/>
    </xf>
    <xf numFmtId="43" fontId="8" fillId="0" borderId="9" xfId="1" applyFont="1" applyBorder="1" applyAlignment="1">
      <alignment vertical="center"/>
    </xf>
    <xf numFmtId="43" fontId="9" fillId="0" borderId="9" xfId="1" applyFont="1" applyBorder="1" applyAlignment="1">
      <alignment vertical="top" wrapText="1"/>
    </xf>
    <xf numFmtId="0" fontId="7" fillId="0" borderId="9" xfId="0" applyFont="1" applyBorder="1"/>
    <xf numFmtId="43" fontId="8" fillId="0" borderId="9" xfId="1" applyFont="1" applyBorder="1" applyAlignment="1">
      <alignment vertical="top" wrapText="1"/>
    </xf>
    <xf numFmtId="43" fontId="9" fillId="0" borderId="9" xfId="1" applyFont="1" applyBorder="1" applyAlignment="1">
      <alignment vertical="center" wrapText="1"/>
    </xf>
    <xf numFmtId="43" fontId="8" fillId="0" borderId="9" xfId="1" applyFont="1" applyBorder="1" applyAlignment="1">
      <alignment wrapText="1"/>
    </xf>
    <xf numFmtId="0" fontId="9" fillId="0" borderId="9" xfId="0" applyFont="1" applyBorder="1" applyAlignment="1">
      <alignment horizontal="left" vertical="top" wrapText="1"/>
    </xf>
    <xf numFmtId="2" fontId="9" fillId="0" borderId="9" xfId="0" applyNumberFormat="1" applyFont="1" applyBorder="1" applyAlignment="1">
      <alignment vertical="center" wrapText="1"/>
    </xf>
    <xf numFmtId="2" fontId="8" fillId="0" borderId="9" xfId="0" applyNumberFormat="1" applyFont="1" applyBorder="1" applyAlignment="1">
      <alignment vertical="top" wrapText="1"/>
    </xf>
    <xf numFmtId="0" fontId="9" fillId="0" borderId="9" xfId="0" applyFont="1" applyBorder="1"/>
    <xf numFmtId="2" fontId="9" fillId="0" borderId="9" xfId="0" applyNumberFormat="1" applyFont="1" applyBorder="1" applyAlignment="1">
      <alignment horizontal="right" vertical="top" wrapText="1"/>
    </xf>
    <xf numFmtId="43" fontId="9" fillId="0" borderId="9" xfId="1" applyFont="1" applyFill="1" applyBorder="1" applyAlignment="1">
      <alignment vertical="center" wrapText="1"/>
    </xf>
    <xf numFmtId="2" fontId="8" fillId="0" borderId="9" xfId="0" applyNumberFormat="1" applyFont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vertical="top" wrapText="1"/>
    </xf>
    <xf numFmtId="43" fontId="9" fillId="0" borderId="9" xfId="1" applyFont="1" applyBorder="1" applyAlignment="1">
      <alignment horizontal="center" vertical="center" wrapText="1"/>
    </xf>
    <xf numFmtId="43" fontId="9" fillId="0" borderId="9" xfId="1" applyFont="1" applyBorder="1" applyAlignment="1">
      <alignment vertical="center"/>
    </xf>
    <xf numFmtId="0" fontId="9" fillId="0" borderId="20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/>
    </xf>
    <xf numFmtId="0" fontId="9" fillId="0" borderId="15" xfId="0" applyFont="1" applyBorder="1" applyAlignment="1">
      <alignment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24" xfId="0" applyFont="1" applyBorder="1" applyAlignment="1">
      <alignment vertical="top" wrapText="1"/>
    </xf>
    <xf numFmtId="43" fontId="8" fillId="0" borderId="9" xfId="1" applyFont="1" applyBorder="1" applyAlignment="1">
      <alignment horizontal="center" vertical="center" wrapText="1"/>
    </xf>
    <xf numFmtId="43" fontId="9" fillId="0" borderId="9" xfId="1" applyFont="1" applyBorder="1" applyAlignment="1">
      <alignment horizontal="center" vertical="top" wrapText="1"/>
    </xf>
    <xf numFmtId="43" fontId="8" fillId="0" borderId="9" xfId="1" applyFont="1" applyBorder="1" applyAlignment="1">
      <alignment horizontal="center" vertical="top" wrapText="1"/>
    </xf>
    <xf numFmtId="43" fontId="8" fillId="0" borderId="9" xfId="1" applyFont="1" applyFill="1" applyBorder="1" applyAlignment="1">
      <alignment horizontal="center" vertical="center" wrapText="1"/>
    </xf>
    <xf numFmtId="43" fontId="9" fillId="0" borderId="9" xfId="1" applyFont="1" applyBorder="1" applyAlignment="1">
      <alignment horizontal="center" wrapText="1"/>
    </xf>
    <xf numFmtId="43" fontId="8" fillId="0" borderId="9" xfId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26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left" vertical="top" wrapText="1"/>
    </xf>
    <xf numFmtId="3" fontId="9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top"/>
    </xf>
    <xf numFmtId="0" fontId="9" fillId="0" borderId="9" xfId="0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49" fontId="9" fillId="0" borderId="9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49" fontId="9" fillId="0" borderId="12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 wrapText="1"/>
    </xf>
    <xf numFmtId="49" fontId="9" fillId="0" borderId="9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8" fillId="0" borderId="28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9" fillId="0" borderId="32" xfId="0" applyFont="1" applyBorder="1"/>
    <xf numFmtId="0" fontId="9" fillId="0" borderId="33" xfId="0" applyFont="1" applyBorder="1"/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8" fillId="0" borderId="3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19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3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9" fillId="0" borderId="25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27" xfId="0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topLeftCell="A80" zoomScaleSheetLayoutView="100" workbookViewId="0">
      <selection activeCell="A40" sqref="A40:J104"/>
    </sheetView>
  </sheetViews>
  <sheetFormatPr defaultRowHeight="12"/>
  <cols>
    <col min="1" max="1" width="12.42578125" style="7" customWidth="1"/>
    <col min="2" max="3" width="9.140625" style="7"/>
    <col min="4" max="4" width="4.7109375" style="7" customWidth="1"/>
    <col min="5" max="5" width="9.140625" style="7" hidden="1" customWidth="1"/>
    <col min="6" max="6" width="9.140625" style="7"/>
    <col min="7" max="7" width="17.28515625" style="7" customWidth="1"/>
    <col min="8" max="8" width="17.85546875" style="7" customWidth="1"/>
    <col min="9" max="9" width="19.85546875" style="7" customWidth="1"/>
    <col min="10" max="10" width="16.5703125" style="7" customWidth="1"/>
    <col min="11" max="16384" width="9.140625" style="7"/>
  </cols>
  <sheetData>
    <row r="1" spans="1:10">
      <c r="A1" s="4"/>
      <c r="B1" s="4"/>
      <c r="C1" s="4"/>
      <c r="D1" s="60" t="s">
        <v>0</v>
      </c>
      <c r="E1" s="60"/>
      <c r="F1" s="60"/>
      <c r="G1" s="60"/>
      <c r="H1" s="60"/>
      <c r="I1" s="60"/>
      <c r="J1" s="6"/>
    </row>
    <row r="2" spans="1:10" ht="15" customHeight="1">
      <c r="A2" s="4"/>
      <c r="B2" s="4"/>
      <c r="C2" s="4"/>
      <c r="D2" s="61" t="s">
        <v>1</v>
      </c>
      <c r="E2" s="61"/>
      <c r="F2" s="61"/>
      <c r="G2" s="61"/>
      <c r="H2" s="61"/>
      <c r="I2" s="61"/>
      <c r="J2" s="6"/>
    </row>
    <row r="3" spans="1:10" ht="32.25" customHeight="1" thickBot="1">
      <c r="A3" s="4"/>
      <c r="B3" s="4"/>
      <c r="C3" s="4"/>
      <c r="D3" s="62" t="s">
        <v>102</v>
      </c>
      <c r="E3" s="62"/>
      <c r="F3" s="62"/>
      <c r="G3" s="62"/>
      <c r="H3" s="62"/>
      <c r="I3" s="62"/>
      <c r="J3" s="6"/>
    </row>
    <row r="4" spans="1:10">
      <c r="A4" s="4"/>
      <c r="B4" s="4"/>
      <c r="C4" s="4"/>
      <c r="D4" s="63" t="s">
        <v>2</v>
      </c>
      <c r="E4" s="63"/>
      <c r="F4" s="63"/>
      <c r="G4" s="63"/>
      <c r="H4" s="63"/>
      <c r="I4" s="63"/>
      <c r="J4" s="6"/>
    </row>
    <row r="5" spans="1:10" ht="12.75" customHeight="1" thickBot="1">
      <c r="A5" s="4"/>
      <c r="B5" s="4"/>
      <c r="C5" s="4"/>
      <c r="D5" s="65"/>
      <c r="E5" s="65"/>
      <c r="F5" s="65"/>
      <c r="G5" s="9"/>
      <c r="H5" s="9" t="s">
        <v>103</v>
      </c>
      <c r="I5" s="9"/>
      <c r="J5" s="6"/>
    </row>
    <row r="6" spans="1:10" ht="18" customHeight="1">
      <c r="A6" s="4"/>
      <c r="B6" s="4"/>
      <c r="C6" s="17" t="s">
        <v>116</v>
      </c>
      <c r="D6" s="63" t="s">
        <v>3</v>
      </c>
      <c r="E6" s="63"/>
      <c r="F6" s="63"/>
      <c r="G6" s="18"/>
      <c r="H6" s="69" t="s">
        <v>4</v>
      </c>
      <c r="I6" s="69"/>
      <c r="J6" s="6"/>
    </row>
    <row r="7" spans="1:10">
      <c r="A7" s="4"/>
      <c r="B7" s="4"/>
      <c r="C7" s="4"/>
      <c r="D7" s="61" t="s">
        <v>5</v>
      </c>
      <c r="E7" s="61"/>
      <c r="F7" s="61"/>
      <c r="G7" s="61"/>
      <c r="H7" s="61"/>
      <c r="I7" s="61"/>
      <c r="J7" s="6"/>
    </row>
    <row r="8" spans="1:10">
      <c r="A8" s="4"/>
      <c r="B8" s="4"/>
      <c r="C8" s="4"/>
      <c r="D8" s="4"/>
      <c r="E8" s="64"/>
      <c r="F8" s="64"/>
      <c r="G8" s="64"/>
      <c r="H8" s="64"/>
      <c r="I8" s="64"/>
      <c r="J8" s="6"/>
    </row>
    <row r="9" spans="1:10" ht="18.75" customHeight="1">
      <c r="A9" s="74" t="s">
        <v>6</v>
      </c>
      <c r="B9" s="74"/>
      <c r="C9" s="74"/>
      <c r="D9" s="74"/>
      <c r="E9" s="74"/>
      <c r="F9" s="74"/>
      <c r="G9" s="74"/>
      <c r="H9" s="74"/>
      <c r="I9" s="74"/>
      <c r="J9" s="6"/>
    </row>
    <row r="10" spans="1:10" ht="18.75" customHeight="1">
      <c r="A10" s="74" t="s">
        <v>105</v>
      </c>
      <c r="B10" s="74"/>
      <c r="C10" s="74"/>
      <c r="D10" s="74"/>
      <c r="E10" s="74"/>
      <c r="F10" s="74"/>
      <c r="G10" s="74"/>
      <c r="H10" s="74"/>
      <c r="I10" s="74"/>
      <c r="J10" s="6"/>
    </row>
    <row r="11" spans="1:10" ht="12.75" thickBot="1">
      <c r="A11" s="4"/>
      <c r="B11" s="4"/>
      <c r="C11" s="4"/>
      <c r="D11" s="4"/>
      <c r="E11" s="64"/>
      <c r="F11" s="64"/>
      <c r="G11" s="76" t="s">
        <v>7</v>
      </c>
      <c r="H11" s="76"/>
      <c r="I11" s="76"/>
      <c r="J11" s="6"/>
    </row>
    <row r="12" spans="1:10" ht="12.75" thickBot="1">
      <c r="A12" s="4"/>
      <c r="B12" s="4"/>
      <c r="C12" s="4"/>
      <c r="D12" s="4"/>
      <c r="H12" s="1" t="s">
        <v>8</v>
      </c>
      <c r="I12" s="2"/>
      <c r="J12" s="10"/>
    </row>
    <row r="13" spans="1:10" ht="28.5" customHeight="1" thickBot="1">
      <c r="A13" s="74" t="s">
        <v>69</v>
      </c>
      <c r="B13" s="74"/>
      <c r="C13" s="74"/>
      <c r="D13" s="74"/>
      <c r="E13" s="67"/>
      <c r="F13" s="68"/>
      <c r="G13" s="19"/>
      <c r="H13" s="11" t="s">
        <v>9</v>
      </c>
      <c r="I13" s="20">
        <v>42005</v>
      </c>
      <c r="J13" s="21"/>
    </row>
    <row r="14" spans="1:10" ht="12.75" thickBot="1">
      <c r="A14" s="17"/>
      <c r="B14" s="17"/>
      <c r="C14" s="17"/>
      <c r="D14" s="17"/>
      <c r="E14" s="60"/>
      <c r="F14" s="71"/>
      <c r="G14" s="19"/>
      <c r="H14" s="22"/>
      <c r="I14" s="23"/>
      <c r="J14" s="21"/>
    </row>
    <row r="15" spans="1:10" ht="12.75" thickBot="1">
      <c r="A15" s="17"/>
      <c r="B15" s="17"/>
      <c r="C15" s="17"/>
      <c r="D15" s="17"/>
      <c r="E15" s="60"/>
      <c r="F15" s="71"/>
      <c r="G15" s="19"/>
      <c r="H15" s="22"/>
      <c r="I15" s="23"/>
      <c r="J15" s="21"/>
    </row>
    <row r="16" spans="1:10" ht="12.75" thickBot="1">
      <c r="A16" s="60" t="s">
        <v>10</v>
      </c>
      <c r="B16" s="60"/>
      <c r="C16" s="60"/>
      <c r="D16" s="17"/>
      <c r="E16" s="67"/>
      <c r="F16" s="68"/>
      <c r="G16" s="19"/>
      <c r="H16" s="11" t="s">
        <v>11</v>
      </c>
      <c r="I16" s="23">
        <v>36750372</v>
      </c>
      <c r="J16" s="21"/>
    </row>
    <row r="17" spans="1:10" ht="70.5" customHeight="1" thickBot="1">
      <c r="A17" s="60"/>
      <c r="B17" s="60"/>
      <c r="C17" s="60"/>
      <c r="D17" s="72" t="s">
        <v>104</v>
      </c>
      <c r="E17" s="72"/>
      <c r="F17" s="72"/>
      <c r="G17" s="72"/>
      <c r="H17" s="73"/>
      <c r="I17" s="23"/>
      <c r="J17" s="21"/>
    </row>
    <row r="18" spans="1:10" ht="12.75" thickBot="1">
      <c r="A18" s="60"/>
      <c r="B18" s="60"/>
      <c r="C18" s="60"/>
      <c r="D18" s="17"/>
      <c r="E18" s="60"/>
      <c r="F18" s="71"/>
      <c r="G18" s="22"/>
      <c r="H18" s="19"/>
      <c r="I18" s="23"/>
      <c r="J18" s="21"/>
    </row>
    <row r="19" spans="1:10" ht="12.75" thickBot="1">
      <c r="A19" s="60"/>
      <c r="B19" s="60"/>
      <c r="C19" s="60"/>
      <c r="D19" s="17"/>
      <c r="E19" s="67"/>
      <c r="F19" s="68"/>
      <c r="G19" s="22"/>
      <c r="H19" s="19"/>
      <c r="I19" s="23"/>
      <c r="J19" s="21"/>
    </row>
    <row r="20" spans="1:10" ht="19.5" customHeight="1" thickBot="1">
      <c r="A20" s="60" t="s">
        <v>12</v>
      </c>
      <c r="B20" s="60"/>
      <c r="C20" s="60"/>
      <c r="D20" s="66" t="s">
        <v>58</v>
      </c>
      <c r="E20" s="66"/>
      <c r="F20" s="66"/>
      <c r="G20" s="66"/>
      <c r="H20" s="19"/>
      <c r="I20" s="23"/>
      <c r="J20" s="21"/>
    </row>
    <row r="21" spans="1:10" ht="12.75" thickBot="1">
      <c r="A21" s="60" t="s">
        <v>13</v>
      </c>
      <c r="B21" s="60"/>
      <c r="C21" s="60"/>
      <c r="D21" s="17"/>
      <c r="E21" s="67"/>
      <c r="F21" s="68"/>
      <c r="G21" s="19"/>
      <c r="H21" s="11" t="s">
        <v>14</v>
      </c>
      <c r="I21" s="23"/>
      <c r="J21" s="21"/>
    </row>
    <row r="22" spans="1:10" ht="23.25" customHeight="1">
      <c r="A22" s="60" t="s">
        <v>15</v>
      </c>
      <c r="B22" s="60"/>
      <c r="C22" s="60"/>
      <c r="D22" s="66" t="s">
        <v>106</v>
      </c>
      <c r="E22" s="66"/>
      <c r="F22" s="66"/>
      <c r="G22" s="66"/>
      <c r="H22" s="66"/>
      <c r="I22" s="5"/>
      <c r="J22" s="6"/>
    </row>
    <row r="23" spans="1:10">
      <c r="A23" s="60"/>
      <c r="B23" s="60"/>
      <c r="C23" s="60"/>
      <c r="D23" s="66"/>
      <c r="E23" s="66"/>
      <c r="F23" s="66"/>
      <c r="G23" s="66"/>
      <c r="H23" s="66"/>
      <c r="I23" s="5"/>
      <c r="J23" s="6"/>
    </row>
    <row r="24" spans="1:10" ht="36" customHeight="1">
      <c r="A24" s="72" t="s">
        <v>16</v>
      </c>
      <c r="B24" s="72"/>
      <c r="C24" s="72"/>
      <c r="D24" s="66" t="s">
        <v>59</v>
      </c>
      <c r="E24" s="66"/>
      <c r="F24" s="66"/>
      <c r="G24" s="66"/>
      <c r="H24" s="4"/>
      <c r="I24" s="4"/>
      <c r="J24" s="6"/>
    </row>
    <row r="25" spans="1:10">
      <c r="A25" s="72"/>
      <c r="B25" s="72"/>
      <c r="C25" s="72"/>
      <c r="D25" s="66"/>
      <c r="E25" s="66"/>
      <c r="F25" s="66"/>
      <c r="G25" s="66"/>
      <c r="H25" s="13"/>
      <c r="I25" s="13"/>
      <c r="J25" s="6"/>
    </row>
    <row r="26" spans="1:10" ht="30" customHeight="1">
      <c r="A26" s="5" t="s">
        <v>17</v>
      </c>
      <c r="B26" s="70" t="s">
        <v>107</v>
      </c>
      <c r="C26" s="70"/>
      <c r="D26" s="70"/>
      <c r="E26" s="70"/>
      <c r="F26" s="70"/>
      <c r="G26" s="64"/>
      <c r="H26" s="64"/>
      <c r="I26" s="64"/>
      <c r="J26" s="6"/>
    </row>
    <row r="27" spans="1:10" ht="30" customHeight="1">
      <c r="A27" s="4"/>
      <c r="B27" s="61" t="s">
        <v>18</v>
      </c>
      <c r="C27" s="61"/>
      <c r="D27" s="61"/>
      <c r="E27" s="61"/>
      <c r="F27" s="61"/>
      <c r="G27" s="64"/>
      <c r="H27" s="64"/>
      <c r="I27" s="64"/>
      <c r="J27" s="6"/>
    </row>
    <row r="28" spans="1:10">
      <c r="A28" s="4"/>
      <c r="B28" s="4"/>
      <c r="C28" s="4"/>
      <c r="D28" s="4"/>
      <c r="E28" s="64"/>
      <c r="F28" s="64"/>
      <c r="G28" s="64"/>
      <c r="H28" s="64"/>
      <c r="I28" s="64"/>
      <c r="J28" s="6"/>
    </row>
    <row r="29" spans="1:10">
      <c r="A29" s="74" t="s">
        <v>19</v>
      </c>
      <c r="B29" s="74"/>
      <c r="C29" s="74"/>
      <c r="D29" s="74"/>
      <c r="E29" s="74"/>
      <c r="F29" s="74"/>
      <c r="G29" s="74"/>
      <c r="H29" s="74"/>
      <c r="I29" s="74"/>
      <c r="J29" s="6"/>
    </row>
    <row r="30" spans="1:10">
      <c r="A30" s="4"/>
      <c r="B30" s="4"/>
      <c r="C30" s="4"/>
      <c r="D30" s="4"/>
      <c r="E30" s="64"/>
      <c r="F30" s="64"/>
      <c r="G30" s="64"/>
      <c r="H30" s="64"/>
      <c r="I30" s="64"/>
      <c r="J30" s="6"/>
    </row>
    <row r="31" spans="1:10" ht="15" customHeight="1">
      <c r="A31" s="60" t="s">
        <v>20</v>
      </c>
      <c r="B31" s="60"/>
      <c r="C31" s="60"/>
      <c r="D31" s="60"/>
      <c r="E31" s="60"/>
      <c r="F31" s="60"/>
      <c r="G31" s="60"/>
      <c r="H31" s="60"/>
      <c r="I31" s="60"/>
      <c r="J31" s="6"/>
    </row>
    <row r="32" spans="1:10" ht="87.75" customHeight="1">
      <c r="A32" s="72" t="s">
        <v>55</v>
      </c>
      <c r="B32" s="72"/>
      <c r="C32" s="72"/>
      <c r="D32" s="72"/>
      <c r="E32" s="72"/>
      <c r="F32" s="72"/>
      <c r="G32" s="72"/>
      <c r="H32" s="72"/>
      <c r="I32" s="72"/>
      <c r="J32" s="6"/>
    </row>
    <row r="33" spans="1:10" ht="15" customHeight="1">
      <c r="A33" s="60" t="s">
        <v>21</v>
      </c>
      <c r="B33" s="60"/>
      <c r="C33" s="60"/>
      <c r="D33" s="60"/>
      <c r="E33" s="60"/>
      <c r="F33" s="60"/>
      <c r="G33" s="60"/>
      <c r="H33" s="60"/>
      <c r="I33" s="60"/>
      <c r="J33" s="6"/>
    </row>
    <row r="34" spans="1:10" ht="63.75" customHeight="1">
      <c r="A34" s="72" t="s">
        <v>108</v>
      </c>
      <c r="B34" s="72"/>
      <c r="C34" s="72"/>
      <c r="D34" s="72"/>
      <c r="E34" s="72"/>
      <c r="F34" s="72"/>
      <c r="G34" s="72"/>
      <c r="H34" s="72"/>
      <c r="I34" s="72"/>
      <c r="J34" s="6"/>
    </row>
    <row r="35" spans="1:10" ht="15" customHeight="1">
      <c r="A35" s="60" t="s">
        <v>22</v>
      </c>
      <c r="B35" s="60"/>
      <c r="C35" s="60"/>
      <c r="D35" s="60"/>
      <c r="E35" s="60"/>
      <c r="F35" s="60"/>
      <c r="G35" s="60"/>
      <c r="H35" s="60"/>
      <c r="I35" s="60"/>
      <c r="J35" s="6"/>
    </row>
    <row r="36" spans="1:10" ht="15" customHeight="1">
      <c r="A36" s="72" t="s">
        <v>109</v>
      </c>
      <c r="B36" s="72"/>
      <c r="C36" s="72"/>
      <c r="D36" s="72"/>
      <c r="E36" s="72"/>
      <c r="F36" s="72"/>
      <c r="G36" s="72"/>
      <c r="H36" s="72"/>
      <c r="I36" s="72"/>
      <c r="J36" s="58"/>
    </row>
    <row r="37" spans="1:10" ht="3" customHeight="1">
      <c r="A37" s="74"/>
      <c r="B37" s="74"/>
      <c r="C37" s="74"/>
      <c r="D37" s="74"/>
      <c r="E37" s="74"/>
      <c r="F37" s="74"/>
      <c r="G37" s="74"/>
      <c r="H37" s="74"/>
      <c r="I37" s="74"/>
      <c r="J37" s="58"/>
    </row>
    <row r="38" spans="1:10" ht="12" hidden="1" customHeight="1">
      <c r="A38" s="74"/>
      <c r="B38" s="74"/>
      <c r="C38" s="74"/>
      <c r="D38" s="74"/>
      <c r="E38" s="74"/>
      <c r="F38" s="74"/>
      <c r="G38" s="74"/>
      <c r="H38" s="74"/>
      <c r="I38" s="74"/>
      <c r="J38" s="58"/>
    </row>
    <row r="39" spans="1:10" ht="12" hidden="1" customHeight="1">
      <c r="A39" s="74"/>
      <c r="B39" s="74"/>
      <c r="C39" s="74"/>
      <c r="D39" s="74"/>
      <c r="E39" s="74"/>
      <c r="F39" s="74"/>
      <c r="G39" s="74"/>
      <c r="H39" s="74"/>
      <c r="I39" s="74"/>
      <c r="J39" s="58"/>
    </row>
    <row r="40" spans="1:10" ht="12.75" thickBot="1">
      <c r="A40" s="75" t="s">
        <v>23</v>
      </c>
      <c r="B40" s="75"/>
      <c r="C40" s="75"/>
      <c r="D40" s="75"/>
      <c r="E40" s="75"/>
      <c r="F40" s="75"/>
      <c r="G40" s="75"/>
      <c r="H40" s="75"/>
      <c r="I40" s="75"/>
      <c r="J40" s="59"/>
    </row>
    <row r="41" spans="1:10" ht="13.5" thickTop="1" thickBot="1">
      <c r="A41" s="77" t="s">
        <v>24</v>
      </c>
      <c r="B41" s="77"/>
      <c r="C41" s="77"/>
      <c r="D41" s="77"/>
      <c r="E41" s="77"/>
      <c r="F41" s="80" t="s">
        <v>25</v>
      </c>
      <c r="G41" s="80"/>
      <c r="H41" s="79">
        <v>2015</v>
      </c>
      <c r="I41" s="79">
        <v>2016</v>
      </c>
      <c r="J41" s="79">
        <v>2017</v>
      </c>
    </row>
    <row r="42" spans="1:10" ht="19.5" customHeight="1" thickTop="1" thickBot="1">
      <c r="A42" s="77"/>
      <c r="B42" s="77"/>
      <c r="C42" s="77"/>
      <c r="D42" s="77"/>
      <c r="E42" s="77"/>
      <c r="F42" s="80"/>
      <c r="G42" s="80"/>
      <c r="H42" s="79"/>
      <c r="I42" s="79"/>
      <c r="J42" s="79"/>
    </row>
    <row r="43" spans="1:10" ht="33" customHeight="1" thickTop="1" thickBot="1">
      <c r="A43" s="78" t="s">
        <v>26</v>
      </c>
      <c r="B43" s="78"/>
      <c r="C43" s="78"/>
      <c r="D43" s="78"/>
      <c r="E43" s="78"/>
      <c r="F43" s="77"/>
      <c r="G43" s="77"/>
      <c r="H43" s="27"/>
      <c r="I43" s="28"/>
      <c r="J43" s="28"/>
    </row>
    <row r="44" spans="1:10" ht="16.5" thickTop="1" thickBot="1">
      <c r="A44" s="84" t="s">
        <v>100</v>
      </c>
      <c r="B44" s="84"/>
      <c r="C44" s="84"/>
      <c r="D44" s="84"/>
      <c r="E44" s="84"/>
      <c r="F44" s="77" t="s">
        <v>62</v>
      </c>
      <c r="G44" s="77"/>
      <c r="H44" s="29">
        <f>H46+H47+H55+H56+H57+H58</f>
        <v>11305285</v>
      </c>
      <c r="I44" s="30">
        <f>SUM(I46:I58)</f>
        <v>11325190</v>
      </c>
      <c r="J44" s="29">
        <f>SUM(J46:J58)</f>
        <v>11325190</v>
      </c>
    </row>
    <row r="45" spans="1:10" ht="16.5" thickTop="1" thickBot="1">
      <c r="A45" s="78" t="s">
        <v>27</v>
      </c>
      <c r="B45" s="78"/>
      <c r="C45" s="78"/>
      <c r="D45" s="78"/>
      <c r="E45" s="78"/>
      <c r="F45" s="77">
        <v>120</v>
      </c>
      <c r="G45" s="77"/>
      <c r="H45" s="27"/>
      <c r="I45" s="28"/>
      <c r="J45" s="28"/>
    </row>
    <row r="46" spans="1:10" ht="16.5" thickTop="1" thickBot="1">
      <c r="A46" s="78" t="s">
        <v>28</v>
      </c>
      <c r="B46" s="78"/>
      <c r="C46" s="78"/>
      <c r="D46" s="78"/>
      <c r="E46" s="78"/>
      <c r="F46" s="77" t="s">
        <v>56</v>
      </c>
      <c r="G46" s="77"/>
      <c r="H46" s="31">
        <v>460000</v>
      </c>
      <c r="I46" s="31">
        <v>460000</v>
      </c>
      <c r="J46" s="31">
        <f>I46</f>
        <v>460000</v>
      </c>
    </row>
    <row r="47" spans="1:10" ht="25.5" hidden="1" customHeight="1" thickTop="1" thickBot="1">
      <c r="A47" s="78" t="s">
        <v>112</v>
      </c>
      <c r="B47" s="78"/>
      <c r="C47" s="78"/>
      <c r="D47" s="78"/>
      <c r="E47" s="78"/>
      <c r="F47" s="77" t="s">
        <v>63</v>
      </c>
      <c r="G47" s="77"/>
      <c r="H47" s="31"/>
      <c r="I47" s="31">
        <f>H47*1.06</f>
        <v>0</v>
      </c>
      <c r="J47" s="31">
        <f>I47</f>
        <v>0</v>
      </c>
    </row>
    <row r="48" spans="1:10" ht="16.5" thickTop="1" thickBot="1">
      <c r="A48" s="78" t="s">
        <v>29</v>
      </c>
      <c r="B48" s="78"/>
      <c r="C48" s="78"/>
      <c r="D48" s="78"/>
      <c r="E48" s="78"/>
      <c r="F48" s="77">
        <v>150</v>
      </c>
      <c r="G48" s="77"/>
      <c r="H48" s="27"/>
      <c r="I48" s="28"/>
      <c r="J48" s="28"/>
    </row>
    <row r="49" spans="1:12" ht="16.5" thickTop="1" thickBot="1">
      <c r="A49" s="78" t="s">
        <v>30</v>
      </c>
      <c r="B49" s="78"/>
      <c r="C49" s="78"/>
      <c r="D49" s="78"/>
      <c r="E49" s="78"/>
      <c r="F49" s="77" t="s">
        <v>62</v>
      </c>
      <c r="G49" s="77"/>
      <c r="H49" s="27"/>
      <c r="I49" s="28"/>
      <c r="J49" s="28"/>
    </row>
    <row r="50" spans="1:12" ht="16.5" thickTop="1" thickBot="1">
      <c r="A50" s="78" t="s">
        <v>31</v>
      </c>
      <c r="B50" s="78"/>
      <c r="C50" s="78"/>
      <c r="D50" s="78"/>
      <c r="E50" s="78"/>
      <c r="F50" s="77">
        <v>410</v>
      </c>
      <c r="G50" s="77"/>
      <c r="H50" s="27"/>
      <c r="I50" s="28"/>
      <c r="J50" s="28"/>
    </row>
    <row r="51" spans="1:12" ht="16.5" thickTop="1" thickBot="1">
      <c r="A51" s="78" t="s">
        <v>32</v>
      </c>
      <c r="B51" s="78"/>
      <c r="C51" s="78"/>
      <c r="D51" s="78"/>
      <c r="E51" s="78"/>
      <c r="F51" s="77">
        <v>420</v>
      </c>
      <c r="G51" s="77"/>
      <c r="H51" s="27"/>
      <c r="I51" s="28"/>
      <c r="J51" s="28"/>
    </row>
    <row r="52" spans="1:12" ht="16.5" thickTop="1" thickBot="1">
      <c r="A52" s="78" t="s">
        <v>33</v>
      </c>
      <c r="B52" s="78"/>
      <c r="C52" s="78"/>
      <c r="D52" s="78"/>
      <c r="E52" s="78"/>
      <c r="F52" s="77">
        <v>430</v>
      </c>
      <c r="G52" s="77"/>
      <c r="H52" s="27"/>
      <c r="I52" s="28"/>
      <c r="J52" s="28"/>
    </row>
    <row r="53" spans="1:12" ht="16.5" thickTop="1" thickBot="1">
      <c r="A53" s="78" t="s">
        <v>34</v>
      </c>
      <c r="B53" s="78"/>
      <c r="C53" s="78"/>
      <c r="D53" s="78"/>
      <c r="E53" s="78"/>
      <c r="F53" s="77">
        <v>440</v>
      </c>
      <c r="G53" s="77"/>
      <c r="H53" s="27"/>
      <c r="I53" s="28"/>
      <c r="J53" s="28"/>
    </row>
    <row r="54" spans="1:12" ht="16.5" thickTop="1" thickBot="1">
      <c r="A54" s="81" t="s">
        <v>35</v>
      </c>
      <c r="B54" s="81"/>
      <c r="C54" s="81"/>
      <c r="D54" s="81"/>
      <c r="E54" s="81"/>
      <c r="F54" s="77">
        <v>600</v>
      </c>
      <c r="G54" s="77"/>
      <c r="H54" s="27"/>
      <c r="I54" s="28"/>
      <c r="J54" s="28"/>
    </row>
    <row r="55" spans="1:12" ht="32.25" customHeight="1" thickTop="1" thickBot="1">
      <c r="A55" s="81" t="s">
        <v>88</v>
      </c>
      <c r="B55" s="81"/>
      <c r="C55" s="81"/>
      <c r="D55" s="81"/>
      <c r="E55" s="81"/>
      <c r="F55" s="80" t="s">
        <v>64</v>
      </c>
      <c r="G55" s="80"/>
      <c r="H55" s="34">
        <v>10650000</v>
      </c>
      <c r="I55" s="34">
        <v>10650000</v>
      </c>
      <c r="J55" s="34">
        <f>I55</f>
        <v>10650000</v>
      </c>
      <c r="K55" s="43"/>
      <c r="L55" s="12"/>
    </row>
    <row r="56" spans="1:12" ht="30.75" customHeight="1" thickTop="1" thickBot="1">
      <c r="A56" s="82" t="s">
        <v>80</v>
      </c>
      <c r="B56" s="82"/>
      <c r="C56" s="82"/>
      <c r="D56" s="82"/>
      <c r="E56" s="28"/>
      <c r="F56" s="83" t="s">
        <v>77</v>
      </c>
      <c r="G56" s="83"/>
      <c r="H56" s="45">
        <v>45000</v>
      </c>
      <c r="I56" s="45">
        <v>64905</v>
      </c>
      <c r="J56" s="45">
        <v>64905</v>
      </c>
    </row>
    <row r="57" spans="1:12" ht="16.5" customHeight="1" thickTop="1" thickBot="1">
      <c r="A57" s="82" t="s">
        <v>81</v>
      </c>
      <c r="B57" s="82"/>
      <c r="C57" s="82"/>
      <c r="D57" s="82"/>
      <c r="E57" s="28"/>
      <c r="F57" s="83" t="s">
        <v>78</v>
      </c>
      <c r="G57" s="83"/>
      <c r="H57" s="45">
        <v>67285</v>
      </c>
      <c r="I57" s="45">
        <v>67285</v>
      </c>
      <c r="J57" s="45">
        <v>67285</v>
      </c>
    </row>
    <row r="58" spans="1:12" ht="16.5" thickTop="1" thickBot="1">
      <c r="A58" s="81" t="s">
        <v>82</v>
      </c>
      <c r="B58" s="81"/>
      <c r="C58" s="81"/>
      <c r="D58" s="81"/>
      <c r="E58" s="81"/>
      <c r="F58" s="80" t="s">
        <v>79</v>
      </c>
      <c r="G58" s="80"/>
      <c r="H58" s="34">
        <v>83000</v>
      </c>
      <c r="I58" s="34">
        <v>83000</v>
      </c>
      <c r="J58" s="34">
        <v>83000</v>
      </c>
    </row>
    <row r="59" spans="1:12" ht="16.5" hidden="1" thickTop="1" thickBot="1">
      <c r="A59" s="81" t="s">
        <v>36</v>
      </c>
      <c r="B59" s="81"/>
      <c r="C59" s="81"/>
      <c r="D59" s="81"/>
      <c r="E59" s="81"/>
      <c r="F59" s="77">
        <v>180</v>
      </c>
      <c r="G59" s="77"/>
      <c r="H59" s="27"/>
      <c r="I59" s="32"/>
      <c r="J59" s="32"/>
    </row>
    <row r="60" spans="1:12" ht="15.75" thickTop="1" thickBot="1">
      <c r="A60" s="89" t="s">
        <v>101</v>
      </c>
      <c r="B60" s="89"/>
      <c r="C60" s="89"/>
      <c r="D60" s="89"/>
      <c r="E60" s="89"/>
      <c r="F60" s="88" t="s">
        <v>62</v>
      </c>
      <c r="G60" s="88"/>
      <c r="H60" s="33">
        <f>H77+H80+H82+H86+H102+H90+H101</f>
        <v>11305285</v>
      </c>
      <c r="I60" s="33">
        <f>I77+I82+I90+I101+I86+I80</f>
        <v>11325190</v>
      </c>
      <c r="J60" s="33">
        <f>J77+J82+J90+J101+J80+J86</f>
        <v>11325190</v>
      </c>
    </row>
    <row r="61" spans="1:12" ht="31.5" customHeight="1" thickTop="1" thickBot="1">
      <c r="A61" s="82" t="s">
        <v>37</v>
      </c>
      <c r="B61" s="82"/>
      <c r="C61" s="82"/>
      <c r="D61" s="82"/>
      <c r="E61" s="82"/>
      <c r="F61" s="86">
        <v>210</v>
      </c>
      <c r="G61" s="86"/>
      <c r="H61" s="27"/>
      <c r="I61" s="28"/>
      <c r="J61" s="28"/>
    </row>
    <row r="62" spans="1:12" ht="16.5" thickTop="1" thickBot="1">
      <c r="A62" s="82" t="s">
        <v>38</v>
      </c>
      <c r="B62" s="82"/>
      <c r="C62" s="82"/>
      <c r="D62" s="82"/>
      <c r="E62" s="82"/>
      <c r="F62" s="87" t="s">
        <v>65</v>
      </c>
      <c r="G62" s="87"/>
      <c r="H62" s="34">
        <f>6914222+314624</f>
        <v>7228846</v>
      </c>
      <c r="I62" s="34">
        <f>6914222+314624</f>
        <v>7228846</v>
      </c>
      <c r="J62" s="34">
        <f>6914222+314624</f>
        <v>7228846</v>
      </c>
    </row>
    <row r="63" spans="1:12" ht="16.5" thickTop="1" thickBot="1">
      <c r="A63" s="85" t="s">
        <v>39</v>
      </c>
      <c r="B63" s="85"/>
      <c r="C63" s="85"/>
      <c r="D63" s="85"/>
      <c r="E63" s="85"/>
      <c r="F63" s="87" t="s">
        <v>67</v>
      </c>
      <c r="G63" s="87"/>
      <c r="H63" s="34">
        <v>86755</v>
      </c>
      <c r="I63" s="34">
        <v>86755</v>
      </c>
      <c r="J63" s="34">
        <v>86755</v>
      </c>
    </row>
    <row r="64" spans="1:12" ht="16.5" thickTop="1" thickBot="1">
      <c r="A64" s="85" t="s">
        <v>40</v>
      </c>
      <c r="B64" s="85"/>
      <c r="C64" s="85"/>
      <c r="D64" s="85"/>
      <c r="E64" s="85"/>
      <c r="F64" s="90" t="s">
        <v>66</v>
      </c>
      <c r="G64" s="90"/>
      <c r="H64" s="34">
        <f>2088095+192680</f>
        <v>2280775</v>
      </c>
      <c r="I64" s="34">
        <f>2088095+192680</f>
        <v>2280775</v>
      </c>
      <c r="J64" s="34">
        <f>2088095+192680</f>
        <v>2280775</v>
      </c>
    </row>
    <row r="65" spans="1:10" ht="16.5" thickTop="1" thickBot="1">
      <c r="A65" s="82"/>
      <c r="B65" s="82"/>
      <c r="C65" s="82"/>
      <c r="D65" s="82"/>
      <c r="E65" s="82"/>
      <c r="F65" s="90" t="s">
        <v>57</v>
      </c>
      <c r="G65" s="90"/>
      <c r="H65" s="35"/>
      <c r="I65" s="35"/>
      <c r="J65" s="35"/>
    </row>
    <row r="66" spans="1:10" ht="16.5" customHeight="1" thickTop="1" thickBot="1">
      <c r="A66" s="82" t="s">
        <v>41</v>
      </c>
      <c r="B66" s="82"/>
      <c r="C66" s="82"/>
      <c r="D66" s="82"/>
      <c r="E66" s="82"/>
      <c r="F66" s="90" t="s">
        <v>68</v>
      </c>
      <c r="G66" s="90"/>
      <c r="H66" s="34">
        <v>32200</v>
      </c>
      <c r="I66" s="34">
        <v>32200</v>
      </c>
      <c r="J66" s="34">
        <v>32200</v>
      </c>
    </row>
    <row r="67" spans="1:10" ht="16.5" customHeight="1" thickTop="1" thickBot="1">
      <c r="A67" s="82" t="s">
        <v>43</v>
      </c>
      <c r="B67" s="82"/>
      <c r="C67" s="82"/>
      <c r="D67" s="82"/>
      <c r="E67" s="82"/>
      <c r="F67" s="90" t="s">
        <v>110</v>
      </c>
      <c r="G67" s="90"/>
      <c r="H67" s="34">
        <v>95000</v>
      </c>
      <c r="I67" s="34">
        <v>95000</v>
      </c>
      <c r="J67" s="34">
        <v>95000</v>
      </c>
    </row>
    <row r="68" spans="1:10" ht="16.5" customHeight="1" thickTop="1" thickBot="1">
      <c r="A68" s="82" t="s">
        <v>43</v>
      </c>
      <c r="B68" s="82"/>
      <c r="C68" s="82"/>
      <c r="D68" s="82"/>
      <c r="E68" s="82"/>
      <c r="F68" s="90" t="s">
        <v>111</v>
      </c>
      <c r="G68" s="90"/>
      <c r="H68" s="34">
        <v>5724</v>
      </c>
      <c r="I68" s="34">
        <v>5724</v>
      </c>
      <c r="J68" s="34">
        <v>5724</v>
      </c>
    </row>
    <row r="69" spans="1:10" ht="16.5" thickTop="1" thickBot="1">
      <c r="A69" s="82" t="s">
        <v>43</v>
      </c>
      <c r="B69" s="82"/>
      <c r="C69" s="82"/>
      <c r="D69" s="82"/>
      <c r="E69" s="82"/>
      <c r="F69" s="90" t="s">
        <v>70</v>
      </c>
      <c r="G69" s="90"/>
      <c r="H69" s="34">
        <f>739000</f>
        <v>739000</v>
      </c>
      <c r="I69" s="34">
        <v>739000</v>
      </c>
      <c r="J69" s="34">
        <v>739000</v>
      </c>
    </row>
    <row r="70" spans="1:10" ht="17.25" customHeight="1" thickTop="1" thickBot="1">
      <c r="A70" s="82"/>
      <c r="B70" s="82"/>
      <c r="C70" s="82"/>
      <c r="D70" s="82"/>
      <c r="E70" s="82"/>
      <c r="F70" s="91" t="s">
        <v>121</v>
      </c>
      <c r="G70" s="91"/>
      <c r="H70" s="29"/>
      <c r="I70" s="29"/>
      <c r="J70" s="29"/>
    </row>
    <row r="71" spans="1:10" ht="29.25" customHeight="1" thickTop="1" thickBot="1">
      <c r="A71" s="82" t="s">
        <v>44</v>
      </c>
      <c r="B71" s="82"/>
      <c r="C71" s="82"/>
      <c r="D71" s="82"/>
      <c r="E71" s="82"/>
      <c r="F71" s="90" t="s">
        <v>71</v>
      </c>
      <c r="G71" s="90"/>
      <c r="H71" s="34">
        <v>33756</v>
      </c>
      <c r="I71" s="34">
        <v>33756</v>
      </c>
      <c r="J71" s="34">
        <v>33756</v>
      </c>
    </row>
    <row r="72" spans="1:10" ht="15.75" customHeight="1" thickTop="1" thickBot="1">
      <c r="A72" s="82" t="s">
        <v>45</v>
      </c>
      <c r="B72" s="82"/>
      <c r="C72" s="82"/>
      <c r="D72" s="82"/>
      <c r="E72" s="82"/>
      <c r="F72" s="90" t="s">
        <v>72</v>
      </c>
      <c r="G72" s="90"/>
      <c r="H72" s="34">
        <v>129000</v>
      </c>
      <c r="I72" s="34">
        <v>129000</v>
      </c>
      <c r="J72" s="34">
        <v>129000</v>
      </c>
    </row>
    <row r="73" spans="1:10" ht="13.5" hidden="1" customHeight="1">
      <c r="A73" s="82"/>
      <c r="B73" s="82"/>
      <c r="C73" s="82"/>
      <c r="D73" s="82"/>
      <c r="E73" s="36"/>
      <c r="F73" s="90"/>
      <c r="G73" s="90"/>
      <c r="H73" s="37">
        <f>SUM(H62:H72)</f>
        <v>10631056</v>
      </c>
      <c r="I73" s="37">
        <f>SUM(I62:I72)</f>
        <v>10631056</v>
      </c>
      <c r="J73" s="37">
        <f>SUM(J62:J72)</f>
        <v>10631056</v>
      </c>
    </row>
    <row r="74" spans="1:10" ht="16.5" thickTop="1" thickBot="1">
      <c r="A74" s="82"/>
      <c r="B74" s="82"/>
      <c r="C74" s="82"/>
      <c r="D74" s="82"/>
      <c r="E74" s="82"/>
      <c r="F74" s="90" t="s">
        <v>122</v>
      </c>
      <c r="G74" s="90"/>
      <c r="H74" s="29"/>
      <c r="I74" s="29"/>
      <c r="J74" s="29"/>
    </row>
    <row r="75" spans="1:10" ht="16.5" thickTop="1" thickBot="1">
      <c r="A75" s="82" t="s">
        <v>46</v>
      </c>
      <c r="B75" s="82"/>
      <c r="C75" s="82"/>
      <c r="D75" s="82"/>
      <c r="E75" s="82"/>
      <c r="F75" s="101" t="s">
        <v>73</v>
      </c>
      <c r="G75" s="101"/>
      <c r="H75" s="34">
        <v>3000</v>
      </c>
      <c r="I75" s="34">
        <v>3000</v>
      </c>
      <c r="J75" s="34">
        <v>3000</v>
      </c>
    </row>
    <row r="76" spans="1:10" ht="16.5" thickTop="1" thickBot="1">
      <c r="A76" s="82" t="s">
        <v>46</v>
      </c>
      <c r="B76" s="82"/>
      <c r="C76" s="82"/>
      <c r="D76" s="82"/>
      <c r="E76" s="82"/>
      <c r="F76" s="94" t="s">
        <v>74</v>
      </c>
      <c r="G76" s="94"/>
      <c r="H76" s="34">
        <f>18944-3000</f>
        <v>15944</v>
      </c>
      <c r="I76" s="34">
        <v>15944</v>
      </c>
      <c r="J76" s="34">
        <v>15944</v>
      </c>
    </row>
    <row r="77" spans="1:10" ht="16.5" thickTop="1" thickBot="1">
      <c r="A77" s="102" t="s">
        <v>83</v>
      </c>
      <c r="B77" s="102"/>
      <c r="C77" s="102"/>
      <c r="D77" s="102"/>
      <c r="E77" s="28"/>
      <c r="F77" s="90" t="s">
        <v>62</v>
      </c>
      <c r="G77" s="90"/>
      <c r="H77" s="52">
        <f>H62+H63+H64+H66+H67+H68+H69+H71+H72+H75+H76</f>
        <v>10650000</v>
      </c>
      <c r="I77" s="52">
        <f>I62+I63+I64+I66+I67+I68+I69+I71+I72+I75+I76</f>
        <v>10650000</v>
      </c>
      <c r="J77" s="52">
        <f>J62+J63+J64+J66+J67+J68+J69+J71+J72+J75+J76</f>
        <v>10650000</v>
      </c>
    </row>
    <row r="78" spans="1:10" ht="23.25" hidden="1" customHeight="1">
      <c r="A78" s="81"/>
      <c r="B78" s="81"/>
      <c r="C78" s="81"/>
      <c r="D78" s="81"/>
      <c r="E78" s="81"/>
      <c r="F78" s="95"/>
      <c r="G78" s="95"/>
      <c r="H78" s="53"/>
      <c r="I78" s="53"/>
      <c r="J78" s="53"/>
    </row>
    <row r="79" spans="1:10" ht="28.5" customHeight="1" thickTop="1" thickBot="1">
      <c r="A79" s="82" t="s">
        <v>44</v>
      </c>
      <c r="B79" s="82"/>
      <c r="C79" s="82"/>
      <c r="D79" s="82"/>
      <c r="E79" s="82"/>
      <c r="F79" s="103" t="s">
        <v>117</v>
      </c>
      <c r="G79" s="100"/>
      <c r="H79" s="44">
        <v>45000</v>
      </c>
      <c r="I79" s="44">
        <v>64905</v>
      </c>
      <c r="J79" s="44">
        <v>64905</v>
      </c>
    </row>
    <row r="80" spans="1:10" ht="16.5" thickTop="1" thickBot="1">
      <c r="A80" s="92" t="s">
        <v>86</v>
      </c>
      <c r="B80" s="92"/>
      <c r="C80" s="92"/>
      <c r="D80" s="92"/>
      <c r="E80" s="48"/>
      <c r="F80" s="90" t="s">
        <v>62</v>
      </c>
      <c r="G80" s="90"/>
      <c r="H80" s="55">
        <v>45000</v>
      </c>
      <c r="I80" s="52">
        <f>I79</f>
        <v>64905</v>
      </c>
      <c r="J80" s="52">
        <f>J79</f>
        <v>64905</v>
      </c>
    </row>
    <row r="81" spans="1:10" ht="16.5" thickTop="1" thickBot="1">
      <c r="A81" s="96" t="s">
        <v>45</v>
      </c>
      <c r="B81" s="97"/>
      <c r="C81" s="97"/>
      <c r="D81" s="97"/>
      <c r="E81" s="98"/>
      <c r="F81" s="93" t="s">
        <v>123</v>
      </c>
      <c r="G81" s="90"/>
      <c r="H81" s="56">
        <v>67285</v>
      </c>
      <c r="I81" s="44">
        <v>67285</v>
      </c>
      <c r="J81" s="44">
        <v>67285</v>
      </c>
    </row>
    <row r="82" spans="1:10" ht="24" customHeight="1" thickTop="1" thickBot="1">
      <c r="A82" s="105" t="s">
        <v>85</v>
      </c>
      <c r="B82" s="106"/>
      <c r="C82" s="106"/>
      <c r="D82" s="106"/>
      <c r="E82" s="107"/>
      <c r="F82" s="93" t="s">
        <v>62</v>
      </c>
      <c r="G82" s="90"/>
      <c r="H82" s="57">
        <v>67285</v>
      </c>
      <c r="I82" s="52">
        <v>67285</v>
      </c>
      <c r="J82" s="52">
        <v>67285</v>
      </c>
    </row>
    <row r="83" spans="1:10" ht="16.5" thickTop="1" thickBot="1">
      <c r="A83" s="96" t="s">
        <v>41</v>
      </c>
      <c r="B83" s="97"/>
      <c r="C83" s="97"/>
      <c r="D83" s="97"/>
      <c r="E83" s="98"/>
      <c r="F83" s="93" t="s">
        <v>118</v>
      </c>
      <c r="G83" s="90"/>
      <c r="H83" s="53">
        <v>6000</v>
      </c>
      <c r="I83" s="53">
        <v>6000</v>
      </c>
      <c r="J83" s="53">
        <v>6000</v>
      </c>
    </row>
    <row r="84" spans="1:10" ht="28.5" customHeight="1" thickTop="1" thickBot="1">
      <c r="A84" s="119" t="s">
        <v>44</v>
      </c>
      <c r="B84" s="120"/>
      <c r="C84" s="120"/>
      <c r="D84" s="121"/>
      <c r="E84" s="46"/>
      <c r="F84" s="99" t="s">
        <v>120</v>
      </c>
      <c r="G84" s="100"/>
      <c r="H84" s="44">
        <v>45000</v>
      </c>
      <c r="I84" s="44">
        <v>45000</v>
      </c>
      <c r="J84" s="44">
        <v>45000</v>
      </c>
    </row>
    <row r="85" spans="1:10" ht="16.5" thickTop="1" thickBot="1">
      <c r="A85" s="116" t="s">
        <v>45</v>
      </c>
      <c r="B85" s="117"/>
      <c r="C85" s="117"/>
      <c r="D85" s="118"/>
      <c r="E85" s="47"/>
      <c r="F85" s="93" t="s">
        <v>119</v>
      </c>
      <c r="G85" s="90"/>
      <c r="H85" s="53">
        <v>32000</v>
      </c>
      <c r="I85" s="53">
        <v>32000</v>
      </c>
      <c r="J85" s="53">
        <v>32000</v>
      </c>
    </row>
    <row r="86" spans="1:10" ht="16.5" thickTop="1" thickBot="1">
      <c r="A86" s="113" t="s">
        <v>84</v>
      </c>
      <c r="B86" s="114"/>
      <c r="C86" s="114"/>
      <c r="D86" s="114"/>
      <c r="E86" s="50"/>
      <c r="F86" s="93" t="s">
        <v>62</v>
      </c>
      <c r="G86" s="90"/>
      <c r="H86" s="54">
        <f>SUM(H83:H85)</f>
        <v>83000</v>
      </c>
      <c r="I86" s="54">
        <v>83000</v>
      </c>
      <c r="J86" s="54">
        <v>83000</v>
      </c>
    </row>
    <row r="87" spans="1:10" ht="16.5" thickTop="1" thickBot="1">
      <c r="A87" s="108"/>
      <c r="B87" s="109"/>
      <c r="C87" s="109"/>
      <c r="D87" s="109"/>
      <c r="E87" s="51"/>
      <c r="F87" s="93" t="s">
        <v>62</v>
      </c>
      <c r="G87" s="90"/>
      <c r="H87" s="40"/>
      <c r="I87" s="40"/>
      <c r="J87" s="40"/>
    </row>
    <row r="88" spans="1:10" ht="29.25" hidden="1" customHeight="1" thickTop="1" thickBot="1">
      <c r="A88" s="131" t="s">
        <v>61</v>
      </c>
      <c r="B88" s="132"/>
      <c r="C88" s="132"/>
      <c r="D88" s="133"/>
      <c r="E88" s="49"/>
      <c r="F88" s="91" t="s">
        <v>97</v>
      </c>
      <c r="G88" s="91"/>
      <c r="H88" s="44"/>
      <c r="I88" s="44"/>
      <c r="J88" s="44"/>
    </row>
    <row r="89" spans="1:10" ht="31.5" hidden="1" customHeight="1" thickTop="1" thickBot="1">
      <c r="A89" s="110" t="s">
        <v>60</v>
      </c>
      <c r="B89" s="111"/>
      <c r="C89" s="111"/>
      <c r="D89" s="112"/>
      <c r="E89" s="28"/>
      <c r="F89" s="91" t="s">
        <v>98</v>
      </c>
      <c r="G89" s="91"/>
      <c r="H89" s="44"/>
      <c r="I89" s="44"/>
      <c r="J89" s="44"/>
    </row>
    <row r="90" spans="1:10" ht="16.5" hidden="1" thickTop="1" thickBot="1">
      <c r="A90" s="102" t="s">
        <v>87</v>
      </c>
      <c r="B90" s="102"/>
      <c r="C90" s="102"/>
      <c r="D90" s="102"/>
      <c r="E90" s="28"/>
      <c r="F90" s="86" t="s">
        <v>62</v>
      </c>
      <c r="G90" s="86"/>
      <c r="H90" s="33">
        <f>SUM(H88:H89)</f>
        <v>0</v>
      </c>
      <c r="I90" s="33">
        <f>SUM(I88:I89)</f>
        <v>0</v>
      </c>
      <c r="J90" s="33">
        <f>SUM(J88:J89)</f>
        <v>0</v>
      </c>
    </row>
    <row r="91" spans="1:10" ht="16.5" thickTop="1" thickBot="1">
      <c r="A91" s="82" t="s">
        <v>38</v>
      </c>
      <c r="B91" s="82"/>
      <c r="C91" s="82"/>
      <c r="D91" s="82"/>
      <c r="E91" s="28"/>
      <c r="F91" s="90" t="s">
        <v>75</v>
      </c>
      <c r="G91" s="90"/>
      <c r="H91" s="34">
        <f>35000+17430</f>
        <v>52430</v>
      </c>
      <c r="I91" s="34">
        <v>52430</v>
      </c>
      <c r="J91" s="34">
        <v>52430</v>
      </c>
    </row>
    <row r="92" spans="1:10" ht="16.5" thickTop="1" thickBot="1">
      <c r="A92" s="82" t="s">
        <v>39</v>
      </c>
      <c r="B92" s="82"/>
      <c r="C92" s="82"/>
      <c r="D92" s="82"/>
      <c r="E92" s="28"/>
      <c r="F92" s="90" t="s">
        <v>89</v>
      </c>
      <c r="G92" s="90"/>
      <c r="H92" s="34">
        <v>5000</v>
      </c>
      <c r="I92" s="34">
        <v>5000</v>
      </c>
      <c r="J92" s="34">
        <v>5000</v>
      </c>
    </row>
    <row r="93" spans="1:10" ht="16.5" thickTop="1" thickBot="1">
      <c r="A93" s="82" t="s">
        <v>40</v>
      </c>
      <c r="B93" s="82"/>
      <c r="C93" s="82"/>
      <c r="D93" s="82"/>
      <c r="E93" s="28"/>
      <c r="F93" s="90" t="s">
        <v>76</v>
      </c>
      <c r="G93" s="90"/>
      <c r="H93" s="34">
        <v>10570</v>
      </c>
      <c r="I93" s="34">
        <v>10570</v>
      </c>
      <c r="J93" s="34">
        <v>10570</v>
      </c>
    </row>
    <row r="94" spans="1:10" ht="16.5" thickTop="1" thickBot="1">
      <c r="A94" s="115" t="s">
        <v>41</v>
      </c>
      <c r="B94" s="115"/>
      <c r="C94" s="115"/>
      <c r="D94" s="115"/>
      <c r="E94" s="39"/>
      <c r="F94" s="90" t="s">
        <v>90</v>
      </c>
      <c r="G94" s="90"/>
      <c r="H94" s="41">
        <v>12000</v>
      </c>
      <c r="I94" s="41">
        <v>12000</v>
      </c>
      <c r="J94" s="41">
        <v>12000</v>
      </c>
    </row>
    <row r="95" spans="1:10" ht="16.5" thickTop="1" thickBot="1">
      <c r="A95" s="82" t="s">
        <v>42</v>
      </c>
      <c r="B95" s="82"/>
      <c r="C95" s="82"/>
      <c r="D95" s="82"/>
      <c r="E95" s="28"/>
      <c r="F95" s="90" t="s">
        <v>91</v>
      </c>
      <c r="G95" s="90"/>
      <c r="H95" s="34">
        <v>5000</v>
      </c>
      <c r="I95" s="34">
        <v>5000</v>
      </c>
      <c r="J95" s="34">
        <v>5000</v>
      </c>
    </row>
    <row r="96" spans="1:10" ht="16.5" thickTop="1" thickBot="1">
      <c r="A96" s="82" t="s">
        <v>44</v>
      </c>
      <c r="B96" s="82"/>
      <c r="C96" s="82"/>
      <c r="D96" s="82"/>
      <c r="E96" s="28"/>
      <c r="F96" s="90" t="s">
        <v>93</v>
      </c>
      <c r="G96" s="90"/>
      <c r="H96" s="34">
        <v>15000</v>
      </c>
      <c r="I96" s="34">
        <v>15000</v>
      </c>
      <c r="J96" s="34">
        <v>15000</v>
      </c>
    </row>
    <row r="97" spans="1:10" ht="15" customHeight="1" thickTop="1" thickBot="1">
      <c r="A97" s="82" t="s">
        <v>45</v>
      </c>
      <c r="B97" s="82"/>
      <c r="C97" s="82"/>
      <c r="D97" s="82"/>
      <c r="E97" s="28"/>
      <c r="F97" s="90" t="s">
        <v>94</v>
      </c>
      <c r="G97" s="90"/>
      <c r="H97" s="34">
        <v>140000</v>
      </c>
      <c r="I97" s="34">
        <v>140000</v>
      </c>
      <c r="J97" s="34">
        <v>140000</v>
      </c>
    </row>
    <row r="98" spans="1:10" ht="16.5" thickTop="1" thickBot="1">
      <c r="A98" s="82" t="s">
        <v>46</v>
      </c>
      <c r="B98" s="82"/>
      <c r="C98" s="82"/>
      <c r="D98" s="82"/>
      <c r="E98" s="28"/>
      <c r="F98" s="90" t="s">
        <v>92</v>
      </c>
      <c r="G98" s="90"/>
      <c r="H98" s="34">
        <v>15000</v>
      </c>
      <c r="I98" s="34">
        <v>15000</v>
      </c>
      <c r="J98" s="34">
        <v>15000</v>
      </c>
    </row>
    <row r="99" spans="1:10" ht="33.75" customHeight="1" thickTop="1" thickBot="1">
      <c r="A99" s="110" t="s">
        <v>60</v>
      </c>
      <c r="B99" s="111"/>
      <c r="C99" s="111"/>
      <c r="D99" s="112"/>
      <c r="E99" s="28"/>
      <c r="F99" s="103" t="s">
        <v>95</v>
      </c>
      <c r="G99" s="100"/>
      <c r="H99" s="34">
        <v>65000</v>
      </c>
      <c r="I99" s="34">
        <v>65000</v>
      </c>
      <c r="J99" s="34">
        <v>65000</v>
      </c>
    </row>
    <row r="100" spans="1:10" ht="31.5" customHeight="1" thickTop="1" thickBot="1">
      <c r="A100" s="110" t="s">
        <v>61</v>
      </c>
      <c r="B100" s="111"/>
      <c r="C100" s="111"/>
      <c r="D100" s="112"/>
      <c r="E100" s="28"/>
      <c r="F100" s="103" t="s">
        <v>96</v>
      </c>
      <c r="G100" s="100"/>
      <c r="H100" s="34">
        <v>140000</v>
      </c>
      <c r="I100" s="34">
        <v>140000</v>
      </c>
      <c r="J100" s="34">
        <v>140000</v>
      </c>
    </row>
    <row r="101" spans="1:10" ht="16.5" thickTop="1" thickBot="1">
      <c r="A101" s="102" t="s">
        <v>99</v>
      </c>
      <c r="B101" s="102"/>
      <c r="C101" s="102"/>
      <c r="D101" s="102"/>
      <c r="E101" s="28"/>
      <c r="F101" s="104"/>
      <c r="G101" s="104"/>
      <c r="H101" s="33">
        <f>H91+H92+H93+H94+H95+H96+H97+H98+H99+H100</f>
        <v>460000</v>
      </c>
      <c r="I101" s="33">
        <f>SUM(I91:I100)</f>
        <v>460000</v>
      </c>
      <c r="J101" s="33">
        <f>SUM(J91:J100)</f>
        <v>460000</v>
      </c>
    </row>
    <row r="102" spans="1:10" ht="16.5" hidden="1" thickTop="1" thickBot="1">
      <c r="A102" s="104"/>
      <c r="B102" s="104"/>
      <c r="C102" s="104"/>
      <c r="D102" s="104"/>
      <c r="E102" s="28"/>
      <c r="F102" s="104"/>
      <c r="G102" s="104"/>
      <c r="H102" s="42"/>
      <c r="I102" s="38"/>
      <c r="J102" s="38"/>
    </row>
    <row r="103" spans="1:10" ht="31.5" customHeight="1" thickTop="1" thickBot="1">
      <c r="A103" s="81" t="s">
        <v>47</v>
      </c>
      <c r="B103" s="81"/>
      <c r="C103" s="81"/>
      <c r="D103" s="81"/>
      <c r="E103" s="81"/>
      <c r="F103" s="123" t="s">
        <v>50</v>
      </c>
      <c r="G103" s="124"/>
      <c r="H103" s="28"/>
      <c r="I103" s="28"/>
      <c r="J103" s="28"/>
    </row>
    <row r="104" spans="1:10" ht="16.5" thickTop="1" thickBot="1">
      <c r="A104" s="126" t="s">
        <v>48</v>
      </c>
      <c r="B104" s="126"/>
      <c r="C104" s="126"/>
      <c r="D104" s="126"/>
      <c r="E104" s="126"/>
      <c r="F104" s="81"/>
      <c r="G104" s="81"/>
      <c r="H104" s="28"/>
      <c r="I104" s="28"/>
      <c r="J104" s="28"/>
    </row>
    <row r="105" spans="1:10" ht="0.75" customHeight="1" thickTop="1">
      <c r="A105" s="125" t="s">
        <v>49</v>
      </c>
      <c r="B105" s="125"/>
      <c r="C105" s="125"/>
      <c r="D105" s="125"/>
      <c r="E105" s="125"/>
      <c r="F105" s="125"/>
      <c r="G105" s="125"/>
      <c r="H105" s="26"/>
      <c r="I105" s="26"/>
      <c r="J105" s="26"/>
    </row>
    <row r="106" spans="1:10" ht="24.75" customHeight="1">
      <c r="A106" s="127" t="s">
        <v>51</v>
      </c>
      <c r="B106" s="127"/>
      <c r="C106" s="127"/>
      <c r="D106" s="5"/>
      <c r="E106" s="5"/>
      <c r="F106" s="130"/>
      <c r="G106" s="130"/>
      <c r="H106" s="24" t="s">
        <v>114</v>
      </c>
      <c r="I106" s="14"/>
      <c r="J106" s="14"/>
    </row>
    <row r="107" spans="1:10" ht="12" customHeight="1">
      <c r="A107" s="5"/>
      <c r="B107" s="5"/>
      <c r="C107" s="5"/>
      <c r="D107" s="5"/>
      <c r="E107" s="5"/>
      <c r="F107" s="127" t="s">
        <v>3</v>
      </c>
      <c r="G107" s="127"/>
      <c r="H107" s="8" t="s">
        <v>4</v>
      </c>
      <c r="I107" s="14"/>
      <c r="J107" s="14"/>
    </row>
    <row r="108" spans="1:10" ht="22.5" customHeight="1">
      <c r="A108" s="61" t="s">
        <v>52</v>
      </c>
      <c r="B108" s="61"/>
      <c r="C108" s="61"/>
      <c r="D108" s="5"/>
      <c r="E108" s="5"/>
      <c r="F108" s="128"/>
      <c r="G108" s="128"/>
      <c r="H108" s="24" t="s">
        <v>113</v>
      </c>
      <c r="I108" s="14"/>
      <c r="J108" s="14"/>
    </row>
    <row r="109" spans="1:10" ht="12" customHeight="1">
      <c r="A109" s="12"/>
      <c r="B109" s="12"/>
      <c r="C109" s="12"/>
      <c r="D109" s="12"/>
      <c r="E109" s="12"/>
      <c r="F109" s="127" t="s">
        <v>3</v>
      </c>
      <c r="G109" s="127"/>
      <c r="H109" s="8" t="s">
        <v>4</v>
      </c>
      <c r="I109" s="14"/>
      <c r="J109" s="14"/>
    </row>
    <row r="110" spans="1:10" ht="16.5" customHeight="1" thickBot="1">
      <c r="A110" s="61" t="s">
        <v>53</v>
      </c>
      <c r="B110" s="61"/>
      <c r="C110" s="61"/>
      <c r="D110" s="5"/>
      <c r="E110" s="5"/>
      <c r="F110" s="129"/>
      <c r="G110" s="129"/>
      <c r="H110" s="25" t="s">
        <v>113</v>
      </c>
      <c r="I110" s="12"/>
      <c r="J110" s="12"/>
    </row>
    <row r="111" spans="1:10" ht="24">
      <c r="A111" s="17" t="s">
        <v>115</v>
      </c>
      <c r="F111" s="63" t="s">
        <v>3</v>
      </c>
      <c r="G111" s="63"/>
      <c r="H111" s="8" t="s">
        <v>4</v>
      </c>
    </row>
    <row r="112" spans="1:10">
      <c r="A112" s="4"/>
      <c r="B112" s="4"/>
      <c r="C112" s="15"/>
      <c r="D112" s="15"/>
      <c r="E112" s="15"/>
      <c r="H112" s="14"/>
    </row>
    <row r="113" spans="1:10">
      <c r="F113" s="3"/>
      <c r="G113" s="3"/>
      <c r="H113" s="8"/>
      <c r="I113" s="4"/>
      <c r="J113" s="6"/>
    </row>
    <row r="114" spans="1:10" ht="17.25" customHeight="1">
      <c r="A114" s="61" t="s">
        <v>54</v>
      </c>
      <c r="B114" s="61"/>
      <c r="C114" s="61"/>
      <c r="D114" s="8"/>
      <c r="E114" s="8"/>
      <c r="F114" s="14"/>
      <c r="G114" s="14"/>
      <c r="H114" s="12"/>
      <c r="I114" s="4"/>
      <c r="J114" s="6"/>
    </row>
    <row r="115" spans="1:10" ht="12" customHeight="1">
      <c r="A115" s="4"/>
      <c r="B115" s="4"/>
      <c r="C115" s="64"/>
      <c r="D115" s="64"/>
      <c r="E115" s="64"/>
      <c r="F115" s="12"/>
      <c r="G115" s="12"/>
      <c r="H115" s="14"/>
      <c r="I115" s="4"/>
      <c r="J115" s="6"/>
    </row>
    <row r="116" spans="1:10">
      <c r="I116" s="4"/>
      <c r="J116" s="6"/>
    </row>
    <row r="117" spans="1:10">
      <c r="F117" s="71"/>
      <c r="G117" s="71"/>
      <c r="I117" s="4"/>
      <c r="J117" s="6"/>
    </row>
    <row r="118" spans="1:10">
      <c r="A118" s="4"/>
      <c r="B118" s="4"/>
      <c r="C118" s="64"/>
      <c r="D118" s="64"/>
      <c r="E118" s="64"/>
      <c r="F118" s="12"/>
      <c r="G118" s="12"/>
      <c r="H118" s="14"/>
      <c r="I118" s="15"/>
      <c r="J118" s="16"/>
    </row>
    <row r="119" spans="1:10">
      <c r="F119" s="122"/>
      <c r="G119" s="122"/>
      <c r="H119" s="12"/>
      <c r="I119" s="15"/>
      <c r="J119" s="16"/>
    </row>
    <row r="120" spans="1:10">
      <c r="B120" s="4"/>
      <c r="C120" s="64"/>
      <c r="D120" s="64"/>
      <c r="E120" s="64"/>
      <c r="F120" s="122"/>
      <c r="G120" s="122"/>
      <c r="H120" s="15"/>
      <c r="I120" s="15"/>
      <c r="J120" s="16"/>
    </row>
    <row r="121" spans="1:10">
      <c r="A121" s="4"/>
      <c r="B121" s="4"/>
      <c r="C121" s="64"/>
      <c r="D121" s="64"/>
      <c r="E121" s="64"/>
      <c r="F121" s="12"/>
      <c r="G121" s="12"/>
      <c r="H121" s="15"/>
      <c r="I121" s="15"/>
      <c r="J121" s="16"/>
    </row>
    <row r="122" spans="1:10" ht="15" customHeight="1">
      <c r="I122" s="4"/>
      <c r="J122" s="6"/>
    </row>
  </sheetData>
  <mergeCells count="198">
    <mergeCell ref="A88:D88"/>
    <mergeCell ref="F89:G89"/>
    <mergeCell ref="A101:D101"/>
    <mergeCell ref="A100:D100"/>
    <mergeCell ref="A96:D96"/>
    <mergeCell ref="A95:D95"/>
    <mergeCell ref="A97:D97"/>
    <mergeCell ref="F97:G97"/>
    <mergeCell ref="A98:D98"/>
    <mergeCell ref="F98:G98"/>
    <mergeCell ref="A99:D99"/>
    <mergeCell ref="A90:D90"/>
    <mergeCell ref="F100:G100"/>
    <mergeCell ref="F101:G101"/>
    <mergeCell ref="F90:G90"/>
    <mergeCell ref="C121:E121"/>
    <mergeCell ref="F119:G119"/>
    <mergeCell ref="F120:G120"/>
    <mergeCell ref="C118:E118"/>
    <mergeCell ref="C120:E120"/>
    <mergeCell ref="A114:C114"/>
    <mergeCell ref="A108:C108"/>
    <mergeCell ref="A103:E103"/>
    <mergeCell ref="F103:G103"/>
    <mergeCell ref="F117:G117"/>
    <mergeCell ref="F105:G105"/>
    <mergeCell ref="F104:G104"/>
    <mergeCell ref="A104:E104"/>
    <mergeCell ref="C115:E115"/>
    <mergeCell ref="A105:E105"/>
    <mergeCell ref="F111:G111"/>
    <mergeCell ref="F109:G109"/>
    <mergeCell ref="F107:G107"/>
    <mergeCell ref="F108:G108"/>
    <mergeCell ref="F110:G110"/>
    <mergeCell ref="F106:G106"/>
    <mergeCell ref="A110:C110"/>
    <mergeCell ref="A106:C106"/>
    <mergeCell ref="F102:G102"/>
    <mergeCell ref="F91:G91"/>
    <mergeCell ref="F99:G99"/>
    <mergeCell ref="A102:D102"/>
    <mergeCell ref="F94:G94"/>
    <mergeCell ref="F88:G88"/>
    <mergeCell ref="F96:G96"/>
    <mergeCell ref="F95:G95"/>
    <mergeCell ref="A81:E81"/>
    <mergeCell ref="A82:E82"/>
    <mergeCell ref="A92:D92"/>
    <mergeCell ref="A91:D91"/>
    <mergeCell ref="A93:D93"/>
    <mergeCell ref="A87:D87"/>
    <mergeCell ref="A89:D89"/>
    <mergeCell ref="F87:G87"/>
    <mergeCell ref="F93:G93"/>
    <mergeCell ref="F82:G82"/>
    <mergeCell ref="A86:D86"/>
    <mergeCell ref="F85:G85"/>
    <mergeCell ref="A94:D94"/>
    <mergeCell ref="F92:G92"/>
    <mergeCell ref="A85:D85"/>
    <mergeCell ref="A84:D84"/>
    <mergeCell ref="F72:G72"/>
    <mergeCell ref="A80:D80"/>
    <mergeCell ref="F81:G81"/>
    <mergeCell ref="F86:G86"/>
    <mergeCell ref="A76:E76"/>
    <mergeCell ref="A72:E72"/>
    <mergeCell ref="F76:G76"/>
    <mergeCell ref="F78:G78"/>
    <mergeCell ref="A83:E83"/>
    <mergeCell ref="F83:G83"/>
    <mergeCell ref="F84:G84"/>
    <mergeCell ref="A79:E79"/>
    <mergeCell ref="F77:G77"/>
    <mergeCell ref="A78:E78"/>
    <mergeCell ref="A74:E74"/>
    <mergeCell ref="A75:E75"/>
    <mergeCell ref="F75:G75"/>
    <mergeCell ref="A77:D77"/>
    <mergeCell ref="F73:G73"/>
    <mergeCell ref="A73:D73"/>
    <mergeCell ref="F74:G74"/>
    <mergeCell ref="F79:G79"/>
    <mergeCell ref="F80:G80"/>
    <mergeCell ref="F71:G71"/>
    <mergeCell ref="F69:G69"/>
    <mergeCell ref="F67:G67"/>
    <mergeCell ref="F70:G70"/>
    <mergeCell ref="F68:G68"/>
    <mergeCell ref="F64:G64"/>
    <mergeCell ref="A71:E71"/>
    <mergeCell ref="A70:E70"/>
    <mergeCell ref="A67:E67"/>
    <mergeCell ref="A69:E69"/>
    <mergeCell ref="A68:E68"/>
    <mergeCell ref="A66:E66"/>
    <mergeCell ref="A65:E65"/>
    <mergeCell ref="F65:G65"/>
    <mergeCell ref="F66:G66"/>
    <mergeCell ref="A52:E52"/>
    <mergeCell ref="F52:G52"/>
    <mergeCell ref="F50:G50"/>
    <mergeCell ref="A51:E51"/>
    <mergeCell ref="F55:G55"/>
    <mergeCell ref="A55:E55"/>
    <mergeCell ref="A53:E53"/>
    <mergeCell ref="F54:G54"/>
    <mergeCell ref="A64:E64"/>
    <mergeCell ref="F61:G61"/>
    <mergeCell ref="F63:G63"/>
    <mergeCell ref="F58:G58"/>
    <mergeCell ref="A57:D57"/>
    <mergeCell ref="A63:E63"/>
    <mergeCell ref="F57:G57"/>
    <mergeCell ref="F60:G60"/>
    <mergeCell ref="A60:E60"/>
    <mergeCell ref="F62:G62"/>
    <mergeCell ref="A62:E62"/>
    <mergeCell ref="A61:E61"/>
    <mergeCell ref="J41:J42"/>
    <mergeCell ref="I41:I42"/>
    <mergeCell ref="F41:G42"/>
    <mergeCell ref="A48:E48"/>
    <mergeCell ref="F53:G53"/>
    <mergeCell ref="A59:E59"/>
    <mergeCell ref="F59:G59"/>
    <mergeCell ref="A56:D56"/>
    <mergeCell ref="A50:E50"/>
    <mergeCell ref="F51:G51"/>
    <mergeCell ref="F56:G56"/>
    <mergeCell ref="A54:E54"/>
    <mergeCell ref="A47:E47"/>
    <mergeCell ref="H41:H42"/>
    <mergeCell ref="F47:G47"/>
    <mergeCell ref="F48:G48"/>
    <mergeCell ref="A49:E49"/>
    <mergeCell ref="F49:G49"/>
    <mergeCell ref="A58:E58"/>
    <mergeCell ref="F43:G43"/>
    <mergeCell ref="A45:E45"/>
    <mergeCell ref="F45:G45"/>
    <mergeCell ref="A44:E44"/>
    <mergeCell ref="F44:G44"/>
    <mergeCell ref="E30:F30"/>
    <mergeCell ref="A33:I33"/>
    <mergeCell ref="A31:I31"/>
    <mergeCell ref="A32:I32"/>
    <mergeCell ref="A34:I34"/>
    <mergeCell ref="A37:I37"/>
    <mergeCell ref="F46:G46"/>
    <mergeCell ref="A46:E46"/>
    <mergeCell ref="G30:I30"/>
    <mergeCell ref="A41:E42"/>
    <mergeCell ref="A43:E43"/>
    <mergeCell ref="A29:I29"/>
    <mergeCell ref="A40:I40"/>
    <mergeCell ref="A38:I38"/>
    <mergeCell ref="A39:I39"/>
    <mergeCell ref="A36:I36"/>
    <mergeCell ref="A9:I9"/>
    <mergeCell ref="D7:I7"/>
    <mergeCell ref="E8:F8"/>
    <mergeCell ref="D24:G25"/>
    <mergeCell ref="A35:I35"/>
    <mergeCell ref="B27:F27"/>
    <mergeCell ref="G28:I28"/>
    <mergeCell ref="A22:C23"/>
    <mergeCell ref="G27:I27"/>
    <mergeCell ref="E28:F28"/>
    <mergeCell ref="A24:C25"/>
    <mergeCell ref="A10:I10"/>
    <mergeCell ref="G11:I11"/>
    <mergeCell ref="E11:F11"/>
    <mergeCell ref="A13:D13"/>
    <mergeCell ref="E15:F15"/>
    <mergeCell ref="E14:F14"/>
    <mergeCell ref="E13:F13"/>
    <mergeCell ref="A21:C21"/>
    <mergeCell ref="D1:I1"/>
    <mergeCell ref="D2:I2"/>
    <mergeCell ref="D3:I3"/>
    <mergeCell ref="D4:I4"/>
    <mergeCell ref="G8:I8"/>
    <mergeCell ref="D6:F6"/>
    <mergeCell ref="D5:F5"/>
    <mergeCell ref="G26:I26"/>
    <mergeCell ref="D22:H23"/>
    <mergeCell ref="E21:F21"/>
    <mergeCell ref="D20:G20"/>
    <mergeCell ref="H6:I6"/>
    <mergeCell ref="B26:F26"/>
    <mergeCell ref="A16:C19"/>
    <mergeCell ref="E16:F16"/>
    <mergeCell ref="E18:F18"/>
    <mergeCell ref="E19:F19"/>
    <mergeCell ref="D17:H17"/>
    <mergeCell ref="A20:C20"/>
  </mergeCells>
  <phoneticPr fontId="2" type="noConversion"/>
  <pageMargins left="0.33" right="0.31" top="0.75" bottom="0.75" header="0.3" footer="0.3"/>
  <pageSetup paperSize="9" scale="81" orientation="portrait" r:id="rId1"/>
  <rowBreaks count="2" manualBreakCount="2">
    <brk id="39" max="9" man="1"/>
    <brk id="96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6" sqref="I16"/>
    </sheetView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2015</vt:lpstr>
      <vt:lpstr>Лист3</vt:lpstr>
      <vt:lpstr>'план 2015'!Область_печати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user163</dc:creator>
  <cp:lastModifiedBy>Санников</cp:lastModifiedBy>
  <cp:lastPrinted>2015-03-12T03:29:11Z</cp:lastPrinted>
  <dcterms:created xsi:type="dcterms:W3CDTF">2012-12-18T04:21:58Z</dcterms:created>
  <dcterms:modified xsi:type="dcterms:W3CDTF">2015-07-02T04:38:27Z</dcterms:modified>
</cp:coreProperties>
</file>