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фондов'!$E$7:$E$132</definedName>
    <definedName name="FUND_COUNT_ALL_STR">'Список фондов'!$F$134</definedName>
    <definedName name="FUND_COUNT_RECEIPT">'Sys_Description'!$D$19</definedName>
    <definedName name="FUND_COUNT_RECEIPT_STR">'Список фондов'!$F$137</definedName>
    <definedName name="FUND_COUNT_RETIRED">'Sys_Description'!$D$18</definedName>
    <definedName name="FUND_COUNT_RETIRED_ALL">'Sys_Description'!$D$20</definedName>
    <definedName name="FUND_COUNT_RETIRED_ROWS">'Список фондов'!$H$7:$H$132</definedName>
    <definedName name="FUND_COUNT_RETIRED_STR">'Список фондов'!$F$139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фондов'!$C$7:$I$132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<sst xmlns="http://schemas.openxmlformats.org/spreadsheetml/2006/main" count="366" uniqueCount="207">
  <si>
    <t>YEAR_TO</t>
  </si>
  <si>
    <t xml:space="preserve">Улитин Федор Измайлович (1925-2015 гг. )
  – участник Великой Отечественной войны,  общественный деятель  
</t>
  </si>
  <si>
    <t>фондов</t>
  </si>
  <si>
    <t>Дальнегорская партизанская секция</t>
  </si>
  <si>
    <t>Открытое акционерное общество "Дальхлеб"</t>
  </si>
  <si>
    <t>Муниципальное унитарное предприятие
"Городское благоустройство" Дальнегорского городского округа
г. Дальнегорск Приморский край</t>
  </si>
  <si>
    <t>SELECT_FUND_COUNT_RECEIPT</t>
  </si>
  <si>
    <t>Каюков Александр Михайлович (р.1949-2022 г.г.), заслуженный работник культуры Российской  Федерации</t>
  </si>
  <si>
    <t>SELECT_Specification_1</t>
  </si>
  <si>
    <t>Код ошибки</t>
  </si>
  <si>
    <t>Бражник Юрий Николаевич (р.1938-2021 гг.), член краеведческого клуба "Тетюхе", археолог, путешественник, фотограф, художник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</si>
  <si>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</si>
  <si>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>Краевое государственное унитарное предприятие "Типография №13" г.Дальнегорска</t>
  </si>
  <si>
    <t>Ярыгин Александр Евгеньевич (р.1963 г.), воин-интернационалист, участник войны в Афганистане</t>
  </si>
  <si>
    <t>Общество с ограниченной ответственностью "Бор-Строй"</t>
  </si>
  <si>
    <t>Y</t>
  </si>
  <si>
    <t>SELECT ISN_ARCHIVE FROM tblARCHIVE</t>
  </si>
  <si>
    <t>0 (Ноль)</t>
  </si>
  <si>
    <t>Общество с ограниченной ответственностью "Дальнегорское автотранспортное предприятие"</t>
  </si>
  <si>
    <t>Общество с ограниченной ответственностью "Восток - коммерсант"</t>
  </si>
  <si>
    <t>Открытое акционерное общество "Дальнегорская геологоразведка"</t>
  </si>
  <si>
    <t>FUND_COUNT_RETIRED_STR</t>
  </si>
  <si>
    <t>Кол-во всего</t>
  </si>
  <si>
    <t>2023</t>
  </si>
  <si>
    <t>0, 1, 2, 3</t>
  </si>
  <si>
    <t>array</t>
  </si>
  <si>
    <t>end</t>
  </si>
  <si>
    <t xml:space="preserve">Управление  образования администрации Дальнегорского городского округа Приморского края
г.Дальнегорск Приморского края
</t>
  </si>
  <si>
    <t>SELECT_ISN_ARCHIVE</t>
  </si>
  <si>
    <t>Общество с ограниченной ответственность "Бор-Гидрострой"</t>
  </si>
  <si>
    <t>Общество с ограниченной ответственностью гостиница "Восток-Сервис"</t>
  </si>
  <si>
    <t>всего на хранении на данный момент</t>
  </si>
  <si>
    <t xml:space="preserve">Саввин Виктор Дмитриевич  (1932 –              годы) 
директор производственного объединения «Дальполиметалл», Лауреат Государственной премии СССР, Кавалер ордена «Знак Почета», Заслуженный геолог, победитель социалистического соревнования, ударник 9-й пятилетки
 </t>
  </si>
  <si>
    <t>Общество с ограниченной ответственностью "Дальнегорский кирпичный завод" (дочернее общество открытого акционерного общества "Дальнегорская электросеть)</t>
  </si>
  <si>
    <t>Муниципальное казенное учреждение "Централизованная бухгалтерия"</t>
  </si>
  <si>
    <t>ISN_ACT_TYPE</t>
  </si>
  <si>
    <t xml:space="preserve">Рахманов Иван Васильевич  (01 марта 1906 год – 22 июня 1984 год) 
горняк, Кавалер ордена Ленина, Кавалер ордена Трудового Красного Знамени
 </t>
  </si>
  <si>
    <t>Ко-во выбыло</t>
  </si>
  <si>
    <t xml:space="preserve">Открытое акционерное общество «Дальнегорская электросеть» г. Дальнегорск Приморского края
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</si>
  <si>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</si>
  <si>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Общество с ограниченной ответственностью "Дальнегорское жилищное хозяйство"</t>
  </si>
  <si>
    <t xml:space="preserve">Журавко Виктор Николаевич (1940 – 2003 годы) 
бригадир скоростной проходческой бригады, потомственный горняк, Почетный горняк,  Кавалер знака Шахтерская Слава III  степени, Кавалер ордена Ленина, заслуженный шахтер РСФСР,  Отличник, Победитель и  Ударник Социалистических соревнований
 </t>
  </si>
  <si>
    <t>спецификация</t>
  </si>
  <si>
    <t>Номер фонда</t>
  </si>
  <si>
    <t>выбыло всего</t>
  </si>
  <si>
    <t>Год акта выбытия</t>
  </si>
  <si>
    <t>SELECT_FUND_COUNT_ALL</t>
  </si>
  <si>
    <t>-</t>
  </si>
  <si>
    <t>SELECT_FUND_COUNT_RETIRED</t>
  </si>
  <si>
    <t>выбыло фондов за год</t>
  </si>
  <si>
    <t>действие</t>
  </si>
  <si>
    <t>Соответствующее поле в Web</t>
  </si>
  <si>
    <t>Значение параметра</t>
  </si>
  <si>
    <t>Specification_1</t>
  </si>
  <si>
    <t>Общество с ограниченной ответственностью "ВИТА"</t>
  </si>
  <si>
    <t>Дата первого поступления</t>
  </si>
  <si>
    <t>Примечания</t>
  </si>
  <si>
    <t>2, 3, 4, 6, 8, 12</t>
  </si>
  <si>
    <t>ISN_ARCHIVE</t>
  </si>
  <si>
    <t>1 (Один)</t>
  </si>
  <si>
    <t>Исиков Геннадий Александрович - член Союза журналистов СССР, Российского Союза писателей</t>
  </si>
  <si>
    <t>Общество с ограниченной ответственностью "Дальнегорскавторемонт"</t>
  </si>
  <si>
    <t>Муниципальное автономное учреждение дальнегорского городского округа "Многофункциональный центр предоставления государственных и муниципальных услуг"</t>
  </si>
  <si>
    <t xml:space="preserve">Коркин Александр Васильевич  (1939 – 2001 годы) 
бригадир проходческой бригады, Почетный горняк, Герой Социалистического труда, победитель социалистического соревнования, Ударник 9-й пятилетки, Кавалер ордена Ленина, Кавалер ордена Трудового Красного Знамени, Кавалер знака Шахтерская слава III степени
 </t>
  </si>
  <si>
    <t>Название фонда</t>
  </si>
  <si>
    <t>Общество с ограниченной ответственностью "Ремонтно-строительная компания"</t>
  </si>
  <si>
    <t>лист</t>
  </si>
  <si>
    <t/>
  </si>
  <si>
    <t>Улитина Галина Николаевна - участник трудового фронта, первый народный депутат Тетюхинского района, секретарь Тетюхинского райкома комсомола, член крайкома ВЛКСМ, постоянный корреспондент газеты "Трудовое слово", заседатель народного суда, активный общественно-политический деятель</t>
  </si>
  <si>
    <t>Закрытое акционерное общество Приморская горнорудная компания "Восток"</t>
  </si>
  <si>
    <t xml:space="preserve">Юркевич Владимир Павлович (20.09.1938 – 09.11.2016 годы)
бригадир буровой бригады, почетный горняк, Кавалер ордена Трудовой Славы III степени,  Кавалер знака Шахтерской славы II степени, 
Лауреат Государственной премии СССР, отличник и победитель социалистических соревнований
</t>
  </si>
  <si>
    <t>DATE_FROM</t>
  </si>
  <si>
    <t>расшифровка подписи</t>
  </si>
  <si>
    <t>FUND_COUNT_ALL_STR</t>
  </si>
  <si>
    <t>поле</t>
  </si>
  <si>
    <t>Кол-во поступило</t>
  </si>
  <si>
    <t>было ISN_ACT_TYPE IN(2,3,4,6,8,12,16389,16381), в БД не хватает двух последних ISN</t>
  </si>
  <si>
    <t>FUND_COUNT_RECEIPT_STR</t>
  </si>
  <si>
    <t>Общество с ограниченной ответственностью "Бор-Спецмаш"</t>
  </si>
  <si>
    <t>DATE_TO</t>
  </si>
  <si>
    <t>Индивидуальный предприниматель Ткачев Сергей Андреевич</t>
  </si>
  <si>
    <t>Общество с ограниченной ответственностью "Бор-Авто"</t>
  </si>
  <si>
    <t>Общество с ограниченной ответственностью "Дальнегорское грузовое автотранспортное предприятие"</t>
  </si>
  <si>
    <t>Prop_Year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</si>
  <si>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DOC_RECEIPT_YEAR&lt;@YEAR_TO+1
            ORDER BY WEIGHT ) as F1
LEFT OUTER JOIN
                      dbo.tblFUND_OAF AS OAF ON F1.ISN_FUND = OAF.ISN_CHILD_FUND</t>
  </si>
  <si>
    <t>126 (Сто двадцать шесть)</t>
  </si>
  <si>
    <t>Общество с ограниченной ответственностью "Таежное"</t>
  </si>
  <si>
    <t>Параметры для SQL в коде</t>
  </si>
  <si>
    <t>Спецификация</t>
  </si>
  <si>
    <t>значение</t>
  </si>
  <si>
    <t>Выбыло  гг.</t>
  </si>
  <si>
    <t>Заворохин Юрий Алексеевич (1948-2016 гг.) - заслуженный работник культуры Российской Федерации</t>
  </si>
  <si>
    <t>Код фонда</t>
  </si>
  <si>
    <t>Кооператив по выпуску стройматериалов (кирпича) "Восход" при приморском производственном объединении промышленности строительных материалов "Приморскстройматериалы"</t>
  </si>
  <si>
    <t>Архивный отдел администрации Дальнегорского городского округа Приморского края</t>
  </si>
  <si>
    <t>Расчеты с эксельными формулами</t>
  </si>
  <si>
    <t>select</t>
  </si>
  <si>
    <t>ISN_SECURLEVEL</t>
  </si>
  <si>
    <t>Общество с ограниченной ответственностью "АВТО"</t>
  </si>
  <si>
    <t>YEAR_FROM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</si>
  <si>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</si>
  <si>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Общая строка параметров</t>
  </si>
  <si>
    <t xml:space="preserve">Чернов Павел Семенович (р. 1903 -1989 гг.)   – участник Великой Отечественной войны 
</t>
  </si>
  <si>
    <t>Общество с ограниченной ответственностью "Бор-Сервис"</t>
  </si>
  <si>
    <t>поступило за год</t>
  </si>
  <si>
    <t>Колесников Николай Васильевич - член краеведческого клуба "Тетюхе", член Приморского генеалогического клуба "Родовед", член Русского географического общества</t>
  </si>
  <si>
    <t>(цифрами, прописью)</t>
  </si>
  <si>
    <t>Предыдущее значение</t>
  </si>
  <si>
    <t>put_NumToStr</t>
  </si>
  <si>
    <t>Общество с ограниченной ответственностью "Бор-Трейд"</t>
  </si>
  <si>
    <t xml:space="preserve">Отдел архитектуры и строительства администрации Дальнегорского городского округа Приморского края, г.Дальнегорск Приморский край
</t>
  </si>
  <si>
    <t>Список фондов</t>
  </si>
  <si>
    <t>Открытое акционерное общество Горно-химическая компания "Бор"</t>
  </si>
  <si>
    <t>Отметка о выбытии</t>
  </si>
  <si>
    <t>Prop_ISN_SECURLEVEL</t>
  </si>
  <si>
    <t xml:space="preserve">Рахманов Юрий Иванович (1937 -        годы) 
бригадир скоростной проходческой бригады, потомственный горняк, Герой  Социалистического Труда, Лауреат Государственной премии СССР за 1978 год
</t>
  </si>
  <si>
    <t>Подпись</t>
  </si>
  <si>
    <t>spec</t>
  </si>
  <si>
    <t>SELECT_ISN_ACT_TYPE</t>
  </si>
  <si>
    <t>Строительное управление № 7 треста "Дальметаллургстрой"</t>
  </si>
  <si>
    <t>put</t>
  </si>
  <si>
    <t>поступило</t>
  </si>
  <si>
    <t xml:space="preserve">Сысуев Алексей Федорович (1924 – 1986 гг.),   участник Великой Отечественной войны,  ветеран труда  
</t>
  </si>
  <si>
    <t>Примечание</t>
  </si>
  <si>
    <t>Дата</t>
  </si>
  <si>
    <t>Общество с ограниченной ответственностью "Рананс"</t>
  </si>
  <si>
    <t>Закрытое акционерное общество "Дальнегорское монтажное управление"</t>
  </si>
  <si>
    <t>Название параметра в запросе</t>
  </si>
  <si>
    <t>Муниципальное унитарное предприятие "Горводоканал Дальнегорского городского округа"</t>
  </si>
  <si>
    <t>Параметры</t>
  </si>
  <si>
    <t xml:space="preserve">Администрация Дальнегорского городского округа 
г. Дальнегорск Приморского края
</t>
  </si>
  <si>
    <t xml:space="preserve">Управление экономики администрации Дальнегорского городского округа
г.Дальнегорск Приморского края
</t>
  </si>
  <si>
    <t xml:space="preserve">Управление культуры, спорта и молодежной политики  администрации Дальнегорского городского округа
г.Дальнегорск Приморского края
</t>
  </si>
  <si>
    <t xml:space="preserve">Финансовое управление администрации Дальнегорского городского округа
г.Дальнегорск Приморского края
</t>
  </si>
  <si>
    <t xml:space="preserve">Отдел сбора и обработки статистической информации в г.Дальнегорске Приморского краевого комитета государственной статистики
г.Дальнегорск Приморского края
</t>
  </si>
  <si>
    <t xml:space="preserve">Дальнегорский городской комитет народного контроля
г.Дальнегорск Приморского края
</t>
  </si>
  <si>
    <t xml:space="preserve">Рудно-Пристанская сельская администрация Дальнегорского городского округа
с. Рудная Пристань Приморского края
</t>
  </si>
  <si>
    <t xml:space="preserve">Черемшанский поселковый Совет депутатов трудящихся и его исполнительный комитет
пос.Черемшаны Дальнегорского района Приморского края
</t>
  </si>
  <si>
    <t xml:space="preserve">Каменская сельская администрация Дальнегорского городского округа
с.Каменка г.Дальнегорска Приморского края
</t>
  </si>
  <si>
    <t xml:space="preserve">Дальнинский поселковый Совет депутатов трудящихся и его исполнительный комитет
пос.Дальний Дальнегорского района Приморского края
</t>
  </si>
  <si>
    <t xml:space="preserve">Верхне-Иманский поселковый Совет депутатов трудящихся и его исполнительный комитет
пос.Верхне-Иманский Тетюхинского р-на Приморского края
</t>
  </si>
  <si>
    <t xml:space="preserve">Колхоз им.Калинина Тетюхинского района
с.Лидовка Тетюхинского р-на Приморского края
</t>
  </si>
  <si>
    <t xml:space="preserve">Тетюхинское районное потребительское общество (РАЙПО)
пос.Тетюхе Тетюхинского р-на Приморского края
</t>
  </si>
  <si>
    <t xml:space="preserve">Отдел сельского хозяйства исполнительного комитета Тетюхинского районного Совета депутатов трудящихся
пос.Тетюхе Тетюхинского р-на Приморского края
</t>
  </si>
  <si>
    <t xml:space="preserve">Дальнегорский поселковый Совет народных депутатов и его исполнительный комитет
пос.Дальнегорск Дальнегорского района Приморского края
</t>
  </si>
  <si>
    <t xml:space="preserve">Управление промышленными предприятиями треста "Дальметаллургстрой"
пос.Тетюхе Тетюхинского района Приморского края
</t>
  </si>
  <si>
    <t xml:space="preserve">Приморский краевой комитет профсоюза рабочих металлургической промышленности Приморского краевого Совета профессиональных союзов
пос. Дальнегорск Дальнегорского района Приморского края
</t>
  </si>
  <si>
    <t xml:space="preserve">Завод крупных блоков №3 Управления промышленными предприятиями треста "Дальметаллургстрой" 
пос.Горбуша Тетюхинского района Приморского края
</t>
  </si>
  <si>
    <t xml:space="preserve">Завод железобетонных изделий №2 Управления промышленными предприятиями треста "Дальметаллургстрой"
пос.Тетюхе Тетюхинского района Приморского края
</t>
  </si>
  <si>
    <t xml:space="preserve">Лесозавод треста "Дальметаллургстрой"
пос.Краснореченск Тетюхинского района Приморского края
</t>
  </si>
  <si>
    <t xml:space="preserve">Кирпичный завод управления промышленными предприятиями треста "Дальметаллургстрой"
пос.Тетюхе Тетюхинского района Приморского края
</t>
  </si>
  <si>
    <t xml:space="preserve">Краснореченская сельская администрация Дальнегорского городского округа
с.Краснореченск г.Дальнегорска Приморского края
</t>
  </si>
  <si>
    <t xml:space="preserve">Открытое акционерное общество "Краснореченский леспромхоз"
пос.Тайга г.Дальнегорска Приморского края
</t>
  </si>
  <si>
    <t xml:space="preserve">Товарищество с ограниченной ответственностью "Дальмес"
г. Дальнегорск Приморского края 
</t>
  </si>
  <si>
    <t xml:space="preserve">Управление социальной защиты населения администрации муниципального образования г. Дальнегорск 
</t>
  </si>
  <si>
    <t xml:space="preserve">Городское производственное управление жилищно-коммунального хозяйства г.Дальнегорск  Приморского края
</t>
  </si>
  <si>
    <t xml:space="preserve">Дальнегорский лесхоз Приморского управления лесного хозяйства
пос.Дальнегорск Дальнегорского района Приморского края
</t>
  </si>
  <si>
    <t xml:space="preserve">ОАО "Агрофирма Дальнегорская"
с.Сержантово Дальнегорского района Приморского края
</t>
  </si>
  <si>
    <t xml:space="preserve">Рыбозавод "Каменский" Приморского производственного объединения рыбной промышленности "Приморрыбпрома"
пос.Каменка Дальнегорского района Приморского края
</t>
  </si>
  <si>
    <t xml:space="preserve">Редакция газеты "Трудовое слово" Дальнегорского райкома КПСС и райисполкома
пос.Дальнегорск Дальнегорского района Приморского края
</t>
  </si>
  <si>
    <t xml:space="preserve">Краевое государственное бюджетное учреждение здравоохранения  "Дальнегорская центральная городская больница" 
г.Дальнегорск Приморского края
</t>
  </si>
  <si>
    <t xml:space="preserve">Отдел здравоохранения исполнительного комитета Тетюхинского районного Совета депутатов трудящихся
пос.Тетюхе Тетюхинского района Приморского края
</t>
  </si>
  <si>
    <t xml:space="preserve">Производственное управление сельского хозяйства
 исполнительного комитета Дальнегорского районного Совета народных депутатов
г.Дальнегорск Приморского края
</t>
  </si>
  <si>
    <t xml:space="preserve">Государственный комитет по земельным ресурсам и землеустройству г.Дальнегорска Государственного комитета по земельным ресурсам и землеустройству Приморского края
г.Дальнегорск Приморского края
</t>
  </si>
  <si>
    <t xml:space="preserve">Сержантовская сельская администрация дальнегорского городского округа
с.Сержантово г.Дальнегорска Приморского края
</t>
  </si>
  <si>
    <t xml:space="preserve">Дальнегорское районное производственное управление бытового обслуживания населения Управления бытового обслуживания населения Приморского крайисполкома
пос. Дальнегорск Дальнегорского района Приморского края
</t>
  </si>
  <si>
    <t xml:space="preserve">Объединённый фонд ликвидированных предприятий 
г.Дальнегорск Приморского края
</t>
  </si>
  <si>
    <t xml:space="preserve">Дальнегорское арендно-торговое предприятие "Топаз"
г.Дальнегорск Приморского края
</t>
  </si>
  <si>
    <t xml:space="preserve">Инспекция Министерства Российской Федерации по налогам и сборам по г.Дальнегорску Управления Министерства Российской Федерации по налогам и сборам по 
Приморскому краю.
г.Дальнегорск Приморского края
</t>
  </si>
  <si>
    <t xml:space="preserve">Управление муниципальным  имуществом администрации Дальнегорского городского округа Приморского края
г.Дальнегорск Приморского края
</t>
  </si>
  <si>
    <t xml:space="preserve">Объединённый фонд банков
г.Дальнегорск Приморского края
</t>
  </si>
  <si>
    <t xml:space="preserve">Открытое акционерное общество  "Дальиспрес"
г.Дальнегорск Приморского края
</t>
  </si>
  <si>
    <t xml:space="preserve">Краевое государственное бюджетное учреждение "Центр занятости населения города Дальнегорска"
г.Дальнегорск Приморского края
</t>
  </si>
  <si>
    <t xml:space="preserve">Отделение федерального казначейства Министерства финансов Российской Федерации по г. Дальнегорску Управления федерального казначейства Министерства финансов Российской Федерации по Приморскому краю
г.Дальнегорск Приморского края
</t>
  </si>
  <si>
    <t xml:space="preserve">Акционерное общество открытого типа "Дальнегорский хлебокомбинат" Приморского территориального производственного объединения хлебопекарных и макаронных предприятий "Приморхлебпром"
г. Дальнегорск Приморского края
</t>
  </si>
  <si>
    <t xml:space="preserve">Акционерное общество "Стройдеталь"
г. Дальнегорск Приморского края
</t>
  </si>
  <si>
    <t xml:space="preserve">Товарищество с ограниченной ответственностью "Бытовик"
г. Дальнегорск Приморского края
</t>
  </si>
  <si>
    <t xml:space="preserve">Акционерное общество "Дальнегорский мясокомбинат"
г. Дальнегорск Приморского края
</t>
  </si>
  <si>
    <t xml:space="preserve">Открытое акционерное общество "Дальнегорский пивзавод"
г. Дальнегорск Приморского края
</t>
  </si>
  <si>
    <t xml:space="preserve">Арендное предприятие "Строительное управление № 2" Акционерного общества закрытого типа "Дальметаллургстрой" г.Дальнегорск Приморского края
</t>
  </si>
  <si>
    <t xml:space="preserve">Арендное предприятие "Строительное управление № 3" Акционерного общества закрвытого типа "Дальметаллургстрой" г. Дальнегорск Приморского края
</t>
  </si>
  <si>
    <t xml:space="preserve">Арендное предприятие "Строительное управление № 4" Акционерного общества закрытого типа "Дальметаллургстрой" 
г. Дальнегорск Приморского края
</t>
  </si>
  <si>
    <t xml:space="preserve">Арендное предприятие "Строительное управление № 5"  Акционерного общества закрытого типа "Дальметаллургстрой" г. Дальнегорск Приморского края
</t>
  </si>
  <si>
    <t xml:space="preserve">Товарищество с ограниченной ответственностью "Управление механизации" Акционерного общества закрытого типа "Дальметаллургстрой" г. Дальнегорск Приморского края
</t>
  </si>
  <si>
    <t xml:space="preserve">Передвижная механизированная колонна № 29 треста "Дальметаллургстрой"
г. Дальнегорск Приморского края
</t>
  </si>
  <si>
    <t xml:space="preserve">Закрытое акционерное общество "Дальметаллургстрой"
г. Дальнегорск Приморского
</t>
  </si>
  <si>
    <t xml:space="preserve">Арендное предприятие "Управление малой механизации" Арендного объединения "Дальметаллургстрой" г. Дальнегорск Приморского края
</t>
  </si>
  <si>
    <t xml:space="preserve">Товарищество с ограниченной отвественностью "Промстрой"
г. Дальнегорск Приморского края
</t>
  </si>
  <si>
    <t xml:space="preserve">Жилищно-коммунальная контора треста "Дальметаллургстрой"
п.  Тетюхе Приморского края
</t>
  </si>
  <si>
    <t xml:space="preserve">Производственный жилищно-эксплуатационный трест администрации 
города Дальнегорска Приморского края
</t>
  </si>
  <si>
    <t xml:space="preserve">Топливно-снабженческое предприятие "Гортоп" производственного объединения жилищно-коммунального хозяйства г. Дальнегорска Приморского края
</t>
  </si>
  <si>
    <t xml:space="preserve">Муниципальное унитарное предприятие "Городской рынок"
г. Дальнегорск Приморского края
</t>
  </si>
  <si>
    <t xml:space="preserve">Открытое Акционерное общество "Дальполиметалл"
г. Дальнегорск Приморский край
</t>
  </si>
  <si>
    <t xml:space="preserve">Управление производственной технологической комплектации Акционерного общества "Дальметаллургстрой"
г. Дальнегорск Приморский край
</t>
  </si>
  <si>
    <t xml:space="preserve">Территориальная избирательная комиссия
 г.Дальнегорск Приморского края
</t>
  </si>
  <si>
    <t xml:space="preserve">Дума Дальнегорского городского округа
Приморского края
</t>
  </si>
  <si>
    <t xml:space="preserve">Окружная избирательная комиссия Дальнегорского городского округа
Приморского края
</t>
  </si>
  <si>
    <t xml:space="preserve">Муниципальная избирательная комиссия Дальнегорского городского округа
Приморского края
</t>
  </si>
  <si>
    <t xml:space="preserve">Муниципальное учреждение социального обслуживания населения "Жилищные субсидии" Дальнегорского городского округа Приморского края
</t>
  </si>
  <si>
    <t xml:space="preserve">Муниципальное унитарное предприятие "Аптека № 12" 
город Дальнегорск Приморский край
</t>
  </si>
  <si>
    <t xml:space="preserve">Муниципальное унитарное предприятие  "Жилищно-коммунальное хозяйство" 
города Дальнегорска Приморского края
</t>
  </si>
  <si>
    <t xml:space="preserve">Каменский коопзверопромхоз Приморского Крайпотребсоюза города Давльнегорска
Приморского края
пос. Каменка Дальнегорского района Приморского края
</t>
  </si>
  <si>
    <t xml:space="preserve">Закрытое Акционерное общество
"Автобаза № 7"
г. Дальнегорск Приморский край
</t>
  </si>
  <si>
    <t xml:space="preserve">Муниципальное унитарное предприятия
"Жилищный фонд"
Г. Дальнегорск Приморский край
</t>
  </si>
  <si>
    <t>Начальник архивного отедла администрации Дальнегорского городского округа</t>
  </si>
  <si>
    <t>Солод Е.В.</t>
  </si>
  <si>
    <t>архивного отдела администрации Дальнегорского городского округа по состоянию на 01.01.2024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</si>
</sst>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9" fillId="0" borderId="0" xfId="0" applyFont="1" applyAlignment="1">
      <alignment horizontal="right"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32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 wrapText="1"/>
    </xf>
    <xf numFmtId="0" fontId="0" fillId="24" borderId="36" xfId="0" applyFill="1" applyBorder="1" applyAlignment="1">
      <alignment/>
    </xf>
    <xf numFmtId="0" fontId="0" fillId="24" borderId="37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14" fontId="0" fillId="24" borderId="36" xfId="0" applyNumberFormat="1" applyFill="1" applyBorder="1" applyAlignment="1">
      <alignment/>
    </xf>
    <xf numFmtId="14" fontId="0" fillId="24" borderId="41" xfId="0" applyNumberFormat="1" applyFill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45" xfId="0" applyFill="1" applyBorder="1" applyAlignment="1">
      <alignment wrapText="1"/>
    </xf>
    <xf numFmtId="0" fontId="9" fillId="24" borderId="11" xfId="0" applyFont="1" applyFill="1" applyBorder="1" applyAlignment="1">
      <alignment horizontal="left" vertical="top" wrapText="1"/>
    </xf>
    <xf numFmtId="0" fontId="0" fillId="24" borderId="46" xfId="0" applyFill="1" applyBorder="1" applyAlignment="1">
      <alignment vertical="top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left" vertical="top" wrapText="1"/>
    </xf>
    <xf numFmtId="0" fontId="0" fillId="24" borderId="41" xfId="0" applyFill="1" applyBorder="1" applyAlignment="1">
      <alignment/>
    </xf>
    <xf numFmtId="0" fontId="0" fillId="24" borderId="34" xfId="0" applyFill="1" applyBorder="1" applyAlignment="1">
      <alignment wrapText="1"/>
    </xf>
    <xf numFmtId="0" fontId="0" fillId="24" borderId="37" xfId="0" applyFill="1" applyBorder="1" applyAlignment="1">
      <alignment wrapText="1"/>
    </xf>
    <xf numFmtId="0" fontId="0" fillId="24" borderId="40" xfId="0" applyFill="1" applyBorder="1" applyAlignment="1">
      <alignment wrapText="1"/>
    </xf>
    <xf numFmtId="0" fontId="9" fillId="24" borderId="33" xfId="0" applyFont="1" applyFill="1" applyBorder="1" applyAlignment="1">
      <alignment horizontal="left" vertical="top" wrapText="1"/>
    </xf>
    <xf numFmtId="0" fontId="0" fillId="24" borderId="34" xfId="0" applyFill="1" applyBorder="1" applyAlignment="1">
      <alignment vertical="top" wrapText="1"/>
    </xf>
    <xf numFmtId="0" fontId="9" fillId="25" borderId="11" xfId="0" applyFont="1" applyFill="1" applyBorder="1" applyAlignment="1">
      <alignment horizontal="left" vertical="top" wrapText="1"/>
    </xf>
    <xf numFmtId="0" fontId="0" fillId="25" borderId="44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4"/>
  <sheetViews>
    <sheetView tabSelected="1" zoomScalePageLayoutView="0" workbookViewId="0" topLeftCell="A1">
      <selection activeCell="K4" sqref="K4"/>
    </sheetView>
  </sheetViews>
  <sheetFormatPr defaultColWidth="9.00390625" defaultRowHeight="15"/>
  <cols>
    <col min="1" max="1" width="2.57421875" style="0" customWidth="1"/>
    <col min="2" max="2" width="0.2890625" style="0" customWidth="1"/>
    <col min="3" max="3" width="18.28125" style="0" hidden="1" customWidth="1"/>
    <col min="4" max="4" width="11.8515625" style="0" customWidth="1"/>
    <col min="5" max="5" width="27.140625" style="0" customWidth="1"/>
    <col min="6" max="6" width="60.00390625" style="0" customWidth="1"/>
    <col min="7" max="7" width="19.00390625" style="0" customWidth="1"/>
    <col min="8" max="8" width="13.421875" style="0" hidden="1" customWidth="1"/>
    <col min="9" max="9" width="22.57421875" style="0" customWidth="1"/>
    <col min="10" max="10" width="12.140625" style="0" customWidth="1"/>
  </cols>
  <sheetData>
    <row r="2" spans="3:9" ht="21.75" customHeight="1">
      <c r="C2" s="81" t="s">
        <v>111</v>
      </c>
      <c r="D2" s="81"/>
      <c r="E2" s="81"/>
      <c r="F2" s="81"/>
      <c r="G2" s="81"/>
      <c r="H2" s="81"/>
      <c r="I2" s="81"/>
    </row>
    <row r="3" spans="4:9" ht="15">
      <c r="D3" s="83" t="s">
        <v>206</v>
      </c>
      <c r="E3" s="83"/>
      <c r="F3" s="83"/>
      <c r="G3" s="83"/>
      <c r="H3" s="83"/>
      <c r="I3" s="83"/>
    </row>
    <row r="4" ht="15.75" thickBot="1"/>
    <row r="5" spans="3:9" ht="70.5" customHeight="1" thickBot="1" thickTop="1">
      <c r="C5" s="21" t="s">
        <v>92</v>
      </c>
      <c r="D5" s="46" t="s">
        <v>43</v>
      </c>
      <c r="E5" s="46" t="s">
        <v>55</v>
      </c>
      <c r="F5" s="22" t="s">
        <v>64</v>
      </c>
      <c r="G5" s="46" t="s">
        <v>113</v>
      </c>
      <c r="H5" s="46" t="s">
        <v>45</v>
      </c>
      <c r="I5" s="46" t="s">
        <v>56</v>
      </c>
    </row>
    <row r="6" spans="3:9" ht="17.25" thickBot="1" thickTop="1">
      <c r="C6" s="21">
        <v>0</v>
      </c>
      <c r="D6" s="46">
        <v>1</v>
      </c>
      <c r="E6" s="46">
        <v>2</v>
      </c>
      <c r="F6" s="46">
        <v>3</v>
      </c>
      <c r="G6" s="46">
        <v>4</v>
      </c>
      <c r="H6" s="46"/>
      <c r="I6" s="46">
        <v>5</v>
      </c>
    </row>
    <row r="7" spans="3:9" ht="48" thickTop="1">
      <c r="C7" s="19">
        <v>10000000001</v>
      </c>
      <c r="D7" s="47">
        <v>1</v>
      </c>
      <c r="E7" s="48">
        <v>1966</v>
      </c>
      <c r="F7" s="63" t="s">
        <v>130</v>
      </c>
      <c r="G7" s="63"/>
      <c r="H7" s="69"/>
      <c r="I7" s="66" t="s">
        <v>67</v>
      </c>
    </row>
    <row r="8" spans="3:9" ht="63">
      <c r="C8" s="23">
        <v>10000000002</v>
      </c>
      <c r="D8" s="49">
        <v>2</v>
      </c>
      <c r="E8" s="50">
        <v>1969</v>
      </c>
      <c r="F8" s="64" t="s">
        <v>131</v>
      </c>
      <c r="G8" s="64"/>
      <c r="H8" s="70"/>
      <c r="I8" s="67" t="s">
        <v>67</v>
      </c>
    </row>
    <row r="9" spans="3:9" ht="63">
      <c r="C9" s="23">
        <v>10000000003</v>
      </c>
      <c r="D9" s="49">
        <v>3</v>
      </c>
      <c r="E9" s="50">
        <v>1966</v>
      </c>
      <c r="F9" s="64" t="s">
        <v>27</v>
      </c>
      <c r="G9" s="64"/>
      <c r="H9" s="70"/>
      <c r="I9" s="67" t="s">
        <v>67</v>
      </c>
    </row>
    <row r="10" spans="3:9" ht="63">
      <c r="C10" s="23">
        <v>10000000004</v>
      </c>
      <c r="D10" s="49">
        <v>4</v>
      </c>
      <c r="E10" s="50">
        <v>1966</v>
      </c>
      <c r="F10" s="64" t="s">
        <v>132</v>
      </c>
      <c r="G10" s="64"/>
      <c r="H10" s="70"/>
      <c r="I10" s="67" t="s">
        <v>67</v>
      </c>
    </row>
    <row r="11" spans="3:9" ht="63">
      <c r="C11" s="23">
        <v>10000000005</v>
      </c>
      <c r="D11" s="49">
        <v>5</v>
      </c>
      <c r="E11" s="50">
        <v>1966</v>
      </c>
      <c r="F11" s="64" t="s">
        <v>133</v>
      </c>
      <c r="G11" s="64"/>
      <c r="H11" s="70"/>
      <c r="I11" s="67" t="s">
        <v>67</v>
      </c>
    </row>
    <row r="12" spans="3:9" ht="78.75">
      <c r="C12" s="23">
        <v>10000000006</v>
      </c>
      <c r="D12" s="49">
        <v>6</v>
      </c>
      <c r="E12" s="50">
        <v>1966</v>
      </c>
      <c r="F12" s="64" t="s">
        <v>134</v>
      </c>
      <c r="G12" s="64"/>
      <c r="H12" s="70"/>
      <c r="I12" s="67" t="s">
        <v>67</v>
      </c>
    </row>
    <row r="13" spans="3:9" ht="47.25">
      <c r="C13" s="23">
        <v>10000000007</v>
      </c>
      <c r="D13" s="49">
        <v>7</v>
      </c>
      <c r="E13" s="50">
        <v>1969</v>
      </c>
      <c r="F13" s="64" t="s">
        <v>135</v>
      </c>
      <c r="G13" s="64"/>
      <c r="H13" s="70"/>
      <c r="I13" s="67" t="s">
        <v>67</v>
      </c>
    </row>
    <row r="14" spans="3:9" ht="63">
      <c r="C14" s="23">
        <v>10000000008</v>
      </c>
      <c r="D14" s="49">
        <v>8</v>
      </c>
      <c r="E14" s="50">
        <v>1966</v>
      </c>
      <c r="F14" s="64" t="s">
        <v>136</v>
      </c>
      <c r="G14" s="64"/>
      <c r="H14" s="70"/>
      <c r="I14" s="67" t="s">
        <v>67</v>
      </c>
    </row>
    <row r="15" spans="3:9" ht="78.75">
      <c r="C15" s="23">
        <v>10000000009</v>
      </c>
      <c r="D15" s="49">
        <v>9</v>
      </c>
      <c r="E15" s="50">
        <v>1966</v>
      </c>
      <c r="F15" s="64" t="s">
        <v>137</v>
      </c>
      <c r="G15" s="64"/>
      <c r="H15" s="70"/>
      <c r="I15" s="67" t="s">
        <v>67</v>
      </c>
    </row>
    <row r="16" spans="3:9" ht="63">
      <c r="C16" s="23">
        <v>10000000010</v>
      </c>
      <c r="D16" s="49">
        <v>10</v>
      </c>
      <c r="E16" s="50">
        <v>1966</v>
      </c>
      <c r="F16" s="64" t="s">
        <v>138</v>
      </c>
      <c r="G16" s="64"/>
      <c r="H16" s="70"/>
      <c r="I16" s="67" t="s">
        <v>67</v>
      </c>
    </row>
    <row r="17" spans="3:9" ht="63">
      <c r="C17" s="23">
        <v>10000000011</v>
      </c>
      <c r="D17" s="49">
        <v>11</v>
      </c>
      <c r="E17" s="50">
        <v>1967</v>
      </c>
      <c r="F17" s="64" t="s">
        <v>139</v>
      </c>
      <c r="G17" s="64"/>
      <c r="H17" s="70"/>
      <c r="I17" s="67" t="s">
        <v>67</v>
      </c>
    </row>
    <row r="18" spans="3:9" ht="78.75">
      <c r="C18" s="23">
        <v>10000000012</v>
      </c>
      <c r="D18" s="49">
        <v>12</v>
      </c>
      <c r="E18" s="50">
        <v>1954</v>
      </c>
      <c r="F18" s="64" t="s">
        <v>140</v>
      </c>
      <c r="G18" s="64"/>
      <c r="H18" s="70"/>
      <c r="I18" s="67" t="s">
        <v>67</v>
      </c>
    </row>
    <row r="19" spans="3:9" ht="47.25">
      <c r="C19" s="23">
        <v>10000000013</v>
      </c>
      <c r="D19" s="49">
        <v>13</v>
      </c>
      <c r="E19" s="50">
        <v>1966</v>
      </c>
      <c r="F19" s="64" t="s">
        <v>141</v>
      </c>
      <c r="G19" s="64"/>
      <c r="H19" s="70"/>
      <c r="I19" s="67" t="s">
        <v>67</v>
      </c>
    </row>
    <row r="20" spans="3:9" ht="63">
      <c r="C20" s="23">
        <v>10000000014</v>
      </c>
      <c r="D20" s="49">
        <v>14</v>
      </c>
      <c r="E20" s="50">
        <v>1966</v>
      </c>
      <c r="F20" s="64" t="s">
        <v>142</v>
      </c>
      <c r="G20" s="64"/>
      <c r="H20" s="70"/>
      <c r="I20" s="67" t="s">
        <v>67</v>
      </c>
    </row>
    <row r="21" spans="3:9" ht="63">
      <c r="C21" s="23">
        <v>10000000015</v>
      </c>
      <c r="D21" s="49">
        <v>15</v>
      </c>
      <c r="E21" s="50">
        <v>1966</v>
      </c>
      <c r="F21" s="64" t="s">
        <v>143</v>
      </c>
      <c r="G21" s="64"/>
      <c r="H21" s="70"/>
      <c r="I21" s="67" t="s">
        <v>67</v>
      </c>
    </row>
    <row r="22" spans="3:9" ht="78.75">
      <c r="C22" s="23">
        <v>10000000016</v>
      </c>
      <c r="D22" s="49">
        <v>16</v>
      </c>
      <c r="E22" s="50">
        <v>1965</v>
      </c>
      <c r="F22" s="64" t="s">
        <v>144</v>
      </c>
      <c r="G22" s="64"/>
      <c r="H22" s="70"/>
      <c r="I22" s="67" t="s">
        <v>67</v>
      </c>
    </row>
    <row r="23" spans="3:9" ht="63">
      <c r="C23" s="23">
        <v>10000000017</v>
      </c>
      <c r="D23" s="49">
        <v>17</v>
      </c>
      <c r="E23" s="50">
        <v>1968</v>
      </c>
      <c r="F23" s="64" t="s">
        <v>145</v>
      </c>
      <c r="G23" s="64"/>
      <c r="H23" s="70"/>
      <c r="I23" s="67" t="s">
        <v>67</v>
      </c>
    </row>
    <row r="24" spans="3:9" ht="94.5">
      <c r="C24" s="23">
        <v>10000000018</v>
      </c>
      <c r="D24" s="49">
        <v>18</v>
      </c>
      <c r="E24" s="50">
        <v>1968</v>
      </c>
      <c r="F24" s="64" t="s">
        <v>146</v>
      </c>
      <c r="G24" s="64"/>
      <c r="H24" s="70"/>
      <c r="I24" s="67" t="s">
        <v>67</v>
      </c>
    </row>
    <row r="25" spans="3:9" ht="47.25">
      <c r="C25" s="23">
        <v>10000000019</v>
      </c>
      <c r="D25" s="49">
        <v>19</v>
      </c>
      <c r="E25" s="50">
        <v>1969</v>
      </c>
      <c r="F25" s="64" t="s">
        <v>147</v>
      </c>
      <c r="G25" s="64"/>
      <c r="H25" s="70"/>
      <c r="I25" s="67" t="s">
        <v>67</v>
      </c>
    </row>
    <row r="26" spans="3:9" ht="78.75">
      <c r="C26" s="23">
        <v>10000000020</v>
      </c>
      <c r="D26" s="49">
        <v>20</v>
      </c>
      <c r="E26" s="50">
        <v>1969</v>
      </c>
      <c r="F26" s="64" t="s">
        <v>148</v>
      </c>
      <c r="G26" s="64"/>
      <c r="H26" s="70"/>
      <c r="I26" s="67" t="s">
        <v>67</v>
      </c>
    </row>
    <row r="27" spans="3:9" ht="63">
      <c r="C27" s="23">
        <v>10000000021</v>
      </c>
      <c r="D27" s="49">
        <v>21</v>
      </c>
      <c r="E27" s="50">
        <v>1969</v>
      </c>
      <c r="F27" s="64" t="s">
        <v>149</v>
      </c>
      <c r="G27" s="64"/>
      <c r="H27" s="70"/>
      <c r="I27" s="67" t="s">
        <v>67</v>
      </c>
    </row>
    <row r="28" spans="3:9" ht="63">
      <c r="C28" s="23">
        <v>10000000022</v>
      </c>
      <c r="D28" s="49">
        <v>22</v>
      </c>
      <c r="E28" s="50">
        <v>1969</v>
      </c>
      <c r="F28" s="64" t="s">
        <v>150</v>
      </c>
      <c r="G28" s="64"/>
      <c r="H28" s="70"/>
      <c r="I28" s="67" t="s">
        <v>67</v>
      </c>
    </row>
    <row r="29" spans="3:9" ht="63">
      <c r="C29" s="23">
        <v>10000000023</v>
      </c>
      <c r="D29" s="49">
        <v>23</v>
      </c>
      <c r="E29" s="50">
        <v>1970</v>
      </c>
      <c r="F29" s="64" t="s">
        <v>151</v>
      </c>
      <c r="G29" s="64"/>
      <c r="H29" s="70"/>
      <c r="I29" s="67" t="s">
        <v>67</v>
      </c>
    </row>
    <row r="30" spans="3:9" ht="63">
      <c r="C30" s="23">
        <v>10000000024</v>
      </c>
      <c r="D30" s="49">
        <v>24</v>
      </c>
      <c r="E30" s="50">
        <v>1971</v>
      </c>
      <c r="F30" s="64" t="s">
        <v>152</v>
      </c>
      <c r="G30" s="64"/>
      <c r="H30" s="70"/>
      <c r="I30" s="67" t="s">
        <v>67</v>
      </c>
    </row>
    <row r="31" spans="3:9" ht="63">
      <c r="C31" s="23">
        <v>10000000025</v>
      </c>
      <c r="D31" s="49">
        <v>25</v>
      </c>
      <c r="E31" s="50">
        <v>1971</v>
      </c>
      <c r="F31" s="64" t="s">
        <v>153</v>
      </c>
      <c r="G31" s="64"/>
      <c r="H31" s="70"/>
      <c r="I31" s="67" t="s">
        <v>67</v>
      </c>
    </row>
    <row r="32" spans="3:9" ht="47.25">
      <c r="C32" s="23">
        <v>10000000026</v>
      </c>
      <c r="D32" s="49">
        <v>26</v>
      </c>
      <c r="E32" s="50">
        <v>1974</v>
      </c>
      <c r="F32" s="64" t="s">
        <v>154</v>
      </c>
      <c r="G32" s="64"/>
      <c r="H32" s="70"/>
      <c r="I32" s="67" t="s">
        <v>67</v>
      </c>
    </row>
    <row r="33" spans="3:9" ht="63">
      <c r="C33" s="23">
        <v>10000000027</v>
      </c>
      <c r="D33" s="49">
        <v>27</v>
      </c>
      <c r="E33" s="50">
        <v>1974</v>
      </c>
      <c r="F33" s="64" t="s">
        <v>155</v>
      </c>
      <c r="G33" s="64"/>
      <c r="H33" s="70"/>
      <c r="I33" s="67" t="s">
        <v>67</v>
      </c>
    </row>
    <row r="34" spans="3:9" ht="78.75">
      <c r="C34" s="23">
        <v>10000000028</v>
      </c>
      <c r="D34" s="49">
        <v>28</v>
      </c>
      <c r="E34" s="50">
        <v>1975</v>
      </c>
      <c r="F34" s="64" t="s">
        <v>156</v>
      </c>
      <c r="G34" s="64"/>
      <c r="H34" s="70"/>
      <c r="I34" s="67" t="s">
        <v>67</v>
      </c>
    </row>
    <row r="35" spans="3:9" ht="47.25">
      <c r="C35" s="23">
        <v>10000000029</v>
      </c>
      <c r="D35" s="49">
        <v>29</v>
      </c>
      <c r="E35" s="50">
        <v>1975</v>
      </c>
      <c r="F35" s="64" t="s">
        <v>157</v>
      </c>
      <c r="G35" s="64"/>
      <c r="H35" s="70"/>
      <c r="I35" s="67" t="s">
        <v>67</v>
      </c>
    </row>
    <row r="36" spans="3:9" ht="78.75">
      <c r="C36" s="23">
        <v>10000000030</v>
      </c>
      <c r="D36" s="49">
        <v>30</v>
      </c>
      <c r="E36" s="50">
        <v>1975</v>
      </c>
      <c r="F36" s="64" t="s">
        <v>158</v>
      </c>
      <c r="G36" s="64"/>
      <c r="H36" s="70"/>
      <c r="I36" s="67" t="s">
        <v>67</v>
      </c>
    </row>
    <row r="37" spans="3:9" ht="78.75">
      <c r="C37" s="23">
        <v>10000000031</v>
      </c>
      <c r="D37" s="49">
        <v>31</v>
      </c>
      <c r="E37" s="50">
        <v>1977</v>
      </c>
      <c r="F37" s="64" t="s">
        <v>159</v>
      </c>
      <c r="G37" s="64"/>
      <c r="H37" s="70"/>
      <c r="I37" s="67" t="s">
        <v>67</v>
      </c>
    </row>
    <row r="38" spans="3:9" ht="78.75">
      <c r="C38" s="23">
        <v>10000000032</v>
      </c>
      <c r="D38" s="49">
        <v>32</v>
      </c>
      <c r="E38" s="50">
        <v>1976</v>
      </c>
      <c r="F38" s="64" t="s">
        <v>160</v>
      </c>
      <c r="G38" s="64"/>
      <c r="H38" s="70"/>
      <c r="I38" s="67" t="s">
        <v>67</v>
      </c>
    </row>
    <row r="39" spans="3:9" ht="63">
      <c r="C39" s="23">
        <v>10000000033</v>
      </c>
      <c r="D39" s="49">
        <v>33</v>
      </c>
      <c r="E39" s="50">
        <v>1972</v>
      </c>
      <c r="F39" s="64" t="s">
        <v>161</v>
      </c>
      <c r="G39" s="64"/>
      <c r="H39" s="70"/>
      <c r="I39" s="67" t="s">
        <v>67</v>
      </c>
    </row>
    <row r="40" spans="3:9" ht="78.75">
      <c r="C40" s="23">
        <v>10000000034</v>
      </c>
      <c r="D40" s="49">
        <v>34</v>
      </c>
      <c r="E40" s="50">
        <v>1981</v>
      </c>
      <c r="F40" s="64" t="s">
        <v>162</v>
      </c>
      <c r="G40" s="64"/>
      <c r="H40" s="70"/>
      <c r="I40" s="67" t="s">
        <v>67</v>
      </c>
    </row>
    <row r="41" spans="3:9" ht="94.5">
      <c r="C41" s="23">
        <v>10000000035</v>
      </c>
      <c r="D41" s="49">
        <v>35</v>
      </c>
      <c r="E41" s="50">
        <v>1982</v>
      </c>
      <c r="F41" s="64" t="s">
        <v>163</v>
      </c>
      <c r="G41" s="64"/>
      <c r="H41" s="70"/>
      <c r="I41" s="67" t="s">
        <v>67</v>
      </c>
    </row>
    <row r="42" spans="3:9" ht="63">
      <c r="C42" s="23">
        <v>10000000036</v>
      </c>
      <c r="D42" s="49">
        <v>36</v>
      </c>
      <c r="E42" s="50">
        <v>1984</v>
      </c>
      <c r="F42" s="64" t="s">
        <v>164</v>
      </c>
      <c r="G42" s="64"/>
      <c r="H42" s="70"/>
      <c r="I42" s="67" t="s">
        <v>67</v>
      </c>
    </row>
    <row r="43" spans="3:9" ht="94.5">
      <c r="C43" s="23">
        <v>10000000037</v>
      </c>
      <c r="D43" s="49">
        <v>37</v>
      </c>
      <c r="E43" s="50">
        <v>1993</v>
      </c>
      <c r="F43" s="64" t="s">
        <v>165</v>
      </c>
      <c r="G43" s="64"/>
      <c r="H43" s="70"/>
      <c r="I43" s="67" t="s">
        <v>67</v>
      </c>
    </row>
    <row r="44" spans="3:9" ht="47.25">
      <c r="C44" s="23">
        <v>10000000038</v>
      </c>
      <c r="D44" s="49">
        <v>38</v>
      </c>
      <c r="E44" s="50">
        <v>1992</v>
      </c>
      <c r="F44" s="64" t="s">
        <v>166</v>
      </c>
      <c r="G44" s="64"/>
      <c r="H44" s="70"/>
      <c r="I44" s="67" t="s">
        <v>67</v>
      </c>
    </row>
    <row r="45" spans="3:9" ht="47.25">
      <c r="C45" s="23">
        <v>10000000039</v>
      </c>
      <c r="D45" s="49">
        <v>39</v>
      </c>
      <c r="E45" s="50">
        <v>1994</v>
      </c>
      <c r="F45" s="64" t="s">
        <v>167</v>
      </c>
      <c r="G45" s="64"/>
      <c r="H45" s="70"/>
      <c r="I45" s="67" t="s">
        <v>67</v>
      </c>
    </row>
    <row r="46" spans="3:9" ht="110.25">
      <c r="C46" s="23">
        <v>10000000040</v>
      </c>
      <c r="D46" s="49">
        <v>40</v>
      </c>
      <c r="E46" s="50">
        <v>1996</v>
      </c>
      <c r="F46" s="64" t="s">
        <v>168</v>
      </c>
      <c r="G46" s="64"/>
      <c r="H46" s="70"/>
      <c r="I46" s="67" t="s">
        <v>67</v>
      </c>
    </row>
    <row r="47" spans="3:9" ht="78.75">
      <c r="C47" s="23">
        <v>10000000041</v>
      </c>
      <c r="D47" s="49">
        <v>41</v>
      </c>
      <c r="E47" s="50">
        <v>1998</v>
      </c>
      <c r="F47" s="64" t="s">
        <v>169</v>
      </c>
      <c r="G47" s="64"/>
      <c r="H47" s="70"/>
      <c r="I47" s="67" t="s">
        <v>67</v>
      </c>
    </row>
    <row r="48" spans="3:9" ht="47.25">
      <c r="C48" s="23">
        <v>10000000042</v>
      </c>
      <c r="D48" s="49">
        <v>42</v>
      </c>
      <c r="E48" s="50">
        <v>1998</v>
      </c>
      <c r="F48" s="64" t="s">
        <v>170</v>
      </c>
      <c r="G48" s="64"/>
      <c r="H48" s="70"/>
      <c r="I48" s="67" t="s">
        <v>67</v>
      </c>
    </row>
    <row r="49" spans="3:9" ht="47.25">
      <c r="C49" s="23">
        <v>10000000043</v>
      </c>
      <c r="D49" s="49">
        <v>43</v>
      </c>
      <c r="E49" s="50">
        <v>1998</v>
      </c>
      <c r="F49" s="64" t="s">
        <v>171</v>
      </c>
      <c r="G49" s="64"/>
      <c r="H49" s="70"/>
      <c r="I49" s="67" t="s">
        <v>67</v>
      </c>
    </row>
    <row r="50" spans="3:9" ht="63">
      <c r="C50" s="23">
        <v>10000000044</v>
      </c>
      <c r="D50" s="49">
        <v>44</v>
      </c>
      <c r="E50" s="50">
        <v>1999</v>
      </c>
      <c r="F50" s="64" t="s">
        <v>172</v>
      </c>
      <c r="G50" s="64"/>
      <c r="H50" s="70"/>
      <c r="I50" s="67" t="s">
        <v>67</v>
      </c>
    </row>
    <row r="51" spans="3:9" ht="94.5">
      <c r="C51" s="23">
        <v>10000000045</v>
      </c>
      <c r="D51" s="49">
        <v>45</v>
      </c>
      <c r="E51" s="50">
        <v>2001</v>
      </c>
      <c r="F51" s="64" t="s">
        <v>173</v>
      </c>
      <c r="G51" s="64"/>
      <c r="H51" s="70"/>
      <c r="I51" s="67" t="s">
        <v>67</v>
      </c>
    </row>
    <row r="52" spans="3:9" ht="94.5">
      <c r="C52" s="23">
        <v>10000000046</v>
      </c>
      <c r="D52" s="49">
        <v>46</v>
      </c>
      <c r="E52" s="50">
        <v>2001</v>
      </c>
      <c r="F52" s="64" t="s">
        <v>174</v>
      </c>
      <c r="G52" s="64"/>
      <c r="H52" s="70"/>
      <c r="I52" s="67" t="s">
        <v>67</v>
      </c>
    </row>
    <row r="53" spans="3:9" ht="47.25">
      <c r="C53" s="23">
        <v>10000000047</v>
      </c>
      <c r="D53" s="49">
        <v>47</v>
      </c>
      <c r="E53" s="50">
        <v>2001</v>
      </c>
      <c r="F53" s="64" t="s">
        <v>175</v>
      </c>
      <c r="G53" s="64"/>
      <c r="H53" s="70"/>
      <c r="I53" s="67" t="s">
        <v>67</v>
      </c>
    </row>
    <row r="54" spans="3:9" ht="63">
      <c r="C54" s="23">
        <v>10000000049</v>
      </c>
      <c r="D54" s="49">
        <v>48</v>
      </c>
      <c r="E54" s="50">
        <v>2000</v>
      </c>
      <c r="F54" s="64" t="s">
        <v>176</v>
      </c>
      <c r="G54" s="64"/>
      <c r="H54" s="70"/>
      <c r="I54" s="67" t="s">
        <v>67</v>
      </c>
    </row>
    <row r="55" spans="3:9" ht="47.25">
      <c r="C55" s="23">
        <v>10000000048</v>
      </c>
      <c r="D55" s="49">
        <v>49</v>
      </c>
      <c r="E55" s="50">
        <v>2001</v>
      </c>
      <c r="F55" s="64" t="s">
        <v>177</v>
      </c>
      <c r="G55" s="64"/>
      <c r="H55" s="70"/>
      <c r="I55" s="67" t="s">
        <v>67</v>
      </c>
    </row>
    <row r="56" spans="3:9" ht="63">
      <c r="C56" s="23">
        <v>10000000050</v>
      </c>
      <c r="D56" s="49">
        <v>50</v>
      </c>
      <c r="E56" s="50">
        <v>2002</v>
      </c>
      <c r="F56" s="64" t="s">
        <v>178</v>
      </c>
      <c r="G56" s="64"/>
      <c r="H56" s="70"/>
      <c r="I56" s="67" t="s">
        <v>67</v>
      </c>
    </row>
    <row r="57" spans="3:9" ht="63">
      <c r="C57" s="23">
        <v>10000000051</v>
      </c>
      <c r="D57" s="49">
        <v>51</v>
      </c>
      <c r="E57" s="50">
        <v>2003</v>
      </c>
      <c r="F57" s="64" t="s">
        <v>179</v>
      </c>
      <c r="G57" s="64"/>
      <c r="H57" s="70"/>
      <c r="I57" s="67" t="s">
        <v>67</v>
      </c>
    </row>
    <row r="58" spans="3:9" ht="63">
      <c r="C58" s="23">
        <v>10000000052</v>
      </c>
      <c r="D58" s="49">
        <v>52</v>
      </c>
      <c r="E58" s="50">
        <v>2003</v>
      </c>
      <c r="F58" s="64" t="s">
        <v>180</v>
      </c>
      <c r="G58" s="64"/>
      <c r="H58" s="70"/>
      <c r="I58" s="67" t="s">
        <v>67</v>
      </c>
    </row>
    <row r="59" spans="3:9" ht="78.75">
      <c r="C59" s="23">
        <v>10000000053</v>
      </c>
      <c r="D59" s="49">
        <v>53</v>
      </c>
      <c r="E59" s="50">
        <v>2003</v>
      </c>
      <c r="F59" s="64" t="s">
        <v>181</v>
      </c>
      <c r="G59" s="64"/>
      <c r="H59" s="70"/>
      <c r="I59" s="67" t="s">
        <v>67</v>
      </c>
    </row>
    <row r="60" spans="3:9" ht="63">
      <c r="C60" s="23">
        <v>10000000054</v>
      </c>
      <c r="D60" s="49">
        <v>54</v>
      </c>
      <c r="E60" s="50">
        <v>2003</v>
      </c>
      <c r="F60" s="64" t="s">
        <v>182</v>
      </c>
      <c r="G60" s="64"/>
      <c r="H60" s="70"/>
      <c r="I60" s="67" t="s">
        <v>67</v>
      </c>
    </row>
    <row r="61" spans="3:9" ht="78.75">
      <c r="C61" s="23">
        <v>10000000055</v>
      </c>
      <c r="D61" s="49">
        <v>55</v>
      </c>
      <c r="E61" s="50">
        <v>2003</v>
      </c>
      <c r="F61" s="64" t="s">
        <v>183</v>
      </c>
      <c r="G61" s="64"/>
      <c r="H61" s="70"/>
      <c r="I61" s="67" t="s">
        <v>67</v>
      </c>
    </row>
    <row r="62" spans="3:9" ht="63">
      <c r="C62" s="23">
        <v>10000000056</v>
      </c>
      <c r="D62" s="49">
        <v>56</v>
      </c>
      <c r="E62" s="50">
        <v>2003</v>
      </c>
      <c r="F62" s="64" t="s">
        <v>184</v>
      </c>
      <c r="G62" s="64"/>
      <c r="H62" s="70"/>
      <c r="I62" s="67" t="s">
        <v>67</v>
      </c>
    </row>
    <row r="63" spans="3:9" ht="47.25">
      <c r="C63" s="23">
        <v>10000000057</v>
      </c>
      <c r="D63" s="49">
        <v>57</v>
      </c>
      <c r="E63" s="50">
        <v>2003</v>
      </c>
      <c r="F63" s="64" t="s">
        <v>185</v>
      </c>
      <c r="G63" s="64"/>
      <c r="H63" s="70"/>
      <c r="I63" s="67" t="s">
        <v>67</v>
      </c>
    </row>
    <row r="64" spans="3:9" ht="63">
      <c r="C64" s="23">
        <v>10000000058</v>
      </c>
      <c r="D64" s="49">
        <v>58</v>
      </c>
      <c r="E64" s="50">
        <v>2003</v>
      </c>
      <c r="F64" s="64" t="s">
        <v>186</v>
      </c>
      <c r="G64" s="64"/>
      <c r="H64" s="70"/>
      <c r="I64" s="67" t="s">
        <v>67</v>
      </c>
    </row>
    <row r="65" spans="3:9" ht="63">
      <c r="C65" s="23">
        <v>10000000059</v>
      </c>
      <c r="D65" s="49">
        <v>59</v>
      </c>
      <c r="E65" s="50">
        <v>2003</v>
      </c>
      <c r="F65" s="64" t="s">
        <v>187</v>
      </c>
      <c r="G65" s="64"/>
      <c r="H65" s="70"/>
      <c r="I65" s="67" t="s">
        <v>67</v>
      </c>
    </row>
    <row r="66" spans="3:9" ht="31.5">
      <c r="C66" s="23">
        <v>10000000060</v>
      </c>
      <c r="D66" s="49">
        <v>60</v>
      </c>
      <c r="E66" s="50">
        <v>2003</v>
      </c>
      <c r="F66" s="64" t="s">
        <v>119</v>
      </c>
      <c r="G66" s="64"/>
      <c r="H66" s="70"/>
      <c r="I66" s="67" t="s">
        <v>67</v>
      </c>
    </row>
    <row r="67" spans="3:9" ht="63">
      <c r="C67" s="23">
        <v>10000000061</v>
      </c>
      <c r="D67" s="49">
        <v>61</v>
      </c>
      <c r="E67" s="50">
        <v>2004</v>
      </c>
      <c r="F67" s="64" t="s">
        <v>188</v>
      </c>
      <c r="G67" s="64"/>
      <c r="H67" s="70"/>
      <c r="I67" s="67" t="s">
        <v>67</v>
      </c>
    </row>
    <row r="68" spans="3:9" ht="63">
      <c r="C68" s="23">
        <v>10000000062</v>
      </c>
      <c r="D68" s="49">
        <v>62</v>
      </c>
      <c r="E68" s="50">
        <v>2004</v>
      </c>
      <c r="F68" s="64" t="s">
        <v>189</v>
      </c>
      <c r="G68" s="64"/>
      <c r="H68" s="70"/>
      <c r="I68" s="67" t="s">
        <v>67</v>
      </c>
    </row>
    <row r="69" spans="3:9" ht="78.75">
      <c r="C69" s="23">
        <v>10000000063</v>
      </c>
      <c r="D69" s="49">
        <v>63</v>
      </c>
      <c r="E69" s="50">
        <v>2004</v>
      </c>
      <c r="F69" s="64" t="s">
        <v>190</v>
      </c>
      <c r="G69" s="64"/>
      <c r="H69" s="70"/>
      <c r="I69" s="67" t="s">
        <v>67</v>
      </c>
    </row>
    <row r="70" spans="3:9" ht="63">
      <c r="C70" s="23">
        <v>10000000064</v>
      </c>
      <c r="D70" s="49">
        <v>64</v>
      </c>
      <c r="E70" s="50">
        <v>2004</v>
      </c>
      <c r="F70" s="64" t="s">
        <v>191</v>
      </c>
      <c r="G70" s="64"/>
      <c r="H70" s="70"/>
      <c r="I70" s="67" t="s">
        <v>67</v>
      </c>
    </row>
    <row r="71" spans="3:9" ht="47.25">
      <c r="C71" s="23">
        <v>10000000065</v>
      </c>
      <c r="D71" s="49">
        <v>65</v>
      </c>
      <c r="E71" s="50">
        <v>2003</v>
      </c>
      <c r="F71" s="64" t="s">
        <v>192</v>
      </c>
      <c r="G71" s="64"/>
      <c r="H71" s="70"/>
      <c r="I71" s="67" t="s">
        <v>67</v>
      </c>
    </row>
    <row r="72" spans="3:9" ht="78.75">
      <c r="C72" s="23">
        <v>10000000066</v>
      </c>
      <c r="D72" s="49">
        <v>66</v>
      </c>
      <c r="E72" s="50">
        <v>2005</v>
      </c>
      <c r="F72" s="64" t="s">
        <v>193</v>
      </c>
      <c r="G72" s="64"/>
      <c r="H72" s="70"/>
      <c r="I72" s="67" t="s">
        <v>67</v>
      </c>
    </row>
    <row r="73" spans="3:9" ht="47.25">
      <c r="C73" s="23">
        <v>10000000067</v>
      </c>
      <c r="D73" s="49">
        <v>67</v>
      </c>
      <c r="E73" s="50">
        <v>2005</v>
      </c>
      <c r="F73" s="64" t="s">
        <v>194</v>
      </c>
      <c r="G73" s="64"/>
      <c r="H73" s="70"/>
      <c r="I73" s="67" t="s">
        <v>67</v>
      </c>
    </row>
    <row r="74" spans="3:9" ht="47.25">
      <c r="C74" s="23">
        <v>10000000068</v>
      </c>
      <c r="D74" s="49">
        <v>68</v>
      </c>
      <c r="E74" s="50">
        <v>2005</v>
      </c>
      <c r="F74" s="64" t="s">
        <v>195</v>
      </c>
      <c r="G74" s="64"/>
      <c r="H74" s="70"/>
      <c r="I74" s="67" t="s">
        <v>67</v>
      </c>
    </row>
    <row r="75" spans="3:9" ht="63">
      <c r="C75" s="23">
        <v>10000000069</v>
      </c>
      <c r="D75" s="49">
        <v>69</v>
      </c>
      <c r="E75" s="50">
        <v>2005</v>
      </c>
      <c r="F75" s="64" t="s">
        <v>196</v>
      </c>
      <c r="G75" s="64"/>
      <c r="H75" s="70"/>
      <c r="I75" s="67" t="s">
        <v>67</v>
      </c>
    </row>
    <row r="76" spans="3:9" ht="63">
      <c r="C76" s="23">
        <v>10000000070</v>
      </c>
      <c r="D76" s="49">
        <v>70</v>
      </c>
      <c r="E76" s="50">
        <v>2006</v>
      </c>
      <c r="F76" s="64" t="s">
        <v>197</v>
      </c>
      <c r="G76" s="64"/>
      <c r="H76" s="70"/>
      <c r="I76" s="67" t="s">
        <v>67</v>
      </c>
    </row>
    <row r="77" spans="3:9" ht="63">
      <c r="C77" s="23">
        <v>10000000071</v>
      </c>
      <c r="D77" s="49">
        <v>71</v>
      </c>
      <c r="E77" s="50">
        <v>2006</v>
      </c>
      <c r="F77" s="64" t="s">
        <v>198</v>
      </c>
      <c r="G77" s="64"/>
      <c r="H77" s="70"/>
      <c r="I77" s="67" t="s">
        <v>67</v>
      </c>
    </row>
    <row r="78" spans="3:9" ht="47.25">
      <c r="C78" s="23">
        <v>10000000072</v>
      </c>
      <c r="D78" s="49">
        <v>72</v>
      </c>
      <c r="E78" s="50">
        <v>2008</v>
      </c>
      <c r="F78" s="64" t="s">
        <v>199</v>
      </c>
      <c r="G78" s="64"/>
      <c r="H78" s="70"/>
      <c r="I78" s="67" t="s">
        <v>67</v>
      </c>
    </row>
    <row r="79" spans="3:9" ht="63">
      <c r="C79" s="23">
        <v>10000000073</v>
      </c>
      <c r="D79" s="49">
        <v>73</v>
      </c>
      <c r="E79" s="50">
        <v>2009</v>
      </c>
      <c r="F79" s="64" t="s">
        <v>200</v>
      </c>
      <c r="G79" s="64"/>
      <c r="H79" s="70"/>
      <c r="I79" s="67" t="s">
        <v>67</v>
      </c>
    </row>
    <row r="80" spans="3:9" ht="78.75">
      <c r="C80" s="23">
        <v>10000000074</v>
      </c>
      <c r="D80" s="49">
        <v>74</v>
      </c>
      <c r="E80" s="50">
        <v>2009</v>
      </c>
      <c r="F80" s="64" t="s">
        <v>201</v>
      </c>
      <c r="G80" s="64"/>
      <c r="H80" s="70"/>
      <c r="I80" s="67" t="s">
        <v>67</v>
      </c>
    </row>
    <row r="81" spans="3:9" ht="63">
      <c r="C81" s="23">
        <v>10000000075</v>
      </c>
      <c r="D81" s="49">
        <v>75</v>
      </c>
      <c r="E81" s="50">
        <v>2011</v>
      </c>
      <c r="F81" s="64" t="s">
        <v>202</v>
      </c>
      <c r="G81" s="64"/>
      <c r="H81" s="70"/>
      <c r="I81" s="67" t="s">
        <v>67</v>
      </c>
    </row>
    <row r="82" spans="3:9" ht="63">
      <c r="C82" s="23">
        <v>10000000076</v>
      </c>
      <c r="D82" s="49">
        <v>76</v>
      </c>
      <c r="E82" s="50">
        <v>2011</v>
      </c>
      <c r="F82" s="64" t="s">
        <v>203</v>
      </c>
      <c r="G82" s="64"/>
      <c r="H82" s="70"/>
      <c r="I82" s="67" t="s">
        <v>67</v>
      </c>
    </row>
    <row r="83" spans="3:9" ht="63">
      <c r="C83" s="23">
        <v>10000000077</v>
      </c>
      <c r="D83" s="49">
        <v>77</v>
      </c>
      <c r="E83" s="50">
        <v>2011</v>
      </c>
      <c r="F83" s="64" t="s">
        <v>5</v>
      </c>
      <c r="G83" s="64"/>
      <c r="H83" s="70"/>
      <c r="I83" s="67" t="s">
        <v>67</v>
      </c>
    </row>
    <row r="84" spans="3:9" ht="31.5">
      <c r="C84" s="23">
        <v>10000000078</v>
      </c>
      <c r="D84" s="49">
        <v>78</v>
      </c>
      <c r="E84" s="50">
        <v>2013</v>
      </c>
      <c r="F84" s="64" t="s">
        <v>128</v>
      </c>
      <c r="G84" s="64"/>
      <c r="H84" s="70"/>
      <c r="I84" s="67" t="s">
        <v>67</v>
      </c>
    </row>
    <row r="85" spans="3:9" ht="31.5">
      <c r="C85" s="23">
        <v>10000000079</v>
      </c>
      <c r="D85" s="49">
        <v>79</v>
      </c>
      <c r="E85" s="50">
        <v>2014</v>
      </c>
      <c r="F85" s="64" t="s">
        <v>20</v>
      </c>
      <c r="G85" s="64"/>
      <c r="H85" s="70"/>
      <c r="I85" s="67" t="s">
        <v>67</v>
      </c>
    </row>
    <row r="86" spans="3:9" ht="31.5">
      <c r="C86" s="23">
        <v>10000000080</v>
      </c>
      <c r="D86" s="49">
        <v>80</v>
      </c>
      <c r="E86" s="50">
        <v>2015</v>
      </c>
      <c r="F86" s="64" t="s">
        <v>34</v>
      </c>
      <c r="G86" s="64"/>
      <c r="H86" s="70"/>
      <c r="I86" s="67" t="s">
        <v>67</v>
      </c>
    </row>
    <row r="87" spans="3:9" ht="31.5">
      <c r="C87" s="23">
        <v>10000000081</v>
      </c>
      <c r="D87" s="49">
        <v>81</v>
      </c>
      <c r="E87" s="50">
        <v>2016</v>
      </c>
      <c r="F87" s="64" t="s">
        <v>94</v>
      </c>
      <c r="G87" s="64"/>
      <c r="H87" s="70"/>
      <c r="I87" s="67" t="s">
        <v>67</v>
      </c>
    </row>
    <row r="88" spans="3:9" ht="31.5">
      <c r="C88" s="23">
        <v>10000000082</v>
      </c>
      <c r="D88" s="49">
        <v>82</v>
      </c>
      <c r="E88" s="50">
        <v>2016</v>
      </c>
      <c r="F88" s="64" t="s">
        <v>12</v>
      </c>
      <c r="G88" s="64"/>
      <c r="H88" s="70"/>
      <c r="I88" s="67" t="s">
        <v>67</v>
      </c>
    </row>
    <row r="89" spans="3:9" ht="15.75">
      <c r="C89" s="23">
        <v>10000000083</v>
      </c>
      <c r="D89" s="49">
        <v>83</v>
      </c>
      <c r="E89" s="50">
        <v>2016</v>
      </c>
      <c r="F89" s="64" t="s">
        <v>3</v>
      </c>
      <c r="G89" s="64"/>
      <c r="H89" s="70"/>
      <c r="I89" s="67" t="s">
        <v>67</v>
      </c>
    </row>
    <row r="90" spans="3:9" ht="15.75">
      <c r="C90" s="23">
        <v>10000000084</v>
      </c>
      <c r="D90" s="49">
        <v>84</v>
      </c>
      <c r="E90" s="50">
        <v>2017</v>
      </c>
      <c r="F90" s="64" t="s">
        <v>4</v>
      </c>
      <c r="G90" s="64"/>
      <c r="H90" s="70"/>
      <c r="I90" s="67" t="s">
        <v>67</v>
      </c>
    </row>
    <row r="91" spans="3:9" ht="31.5">
      <c r="C91" s="23">
        <v>10000000085</v>
      </c>
      <c r="D91" s="49">
        <v>85</v>
      </c>
      <c r="E91" s="50">
        <v>2017</v>
      </c>
      <c r="F91" s="64" t="s">
        <v>126</v>
      </c>
      <c r="G91" s="64"/>
      <c r="H91" s="70"/>
      <c r="I91" s="67" t="s">
        <v>67</v>
      </c>
    </row>
    <row r="92" spans="3:9" ht="31.5">
      <c r="C92" s="23">
        <v>10000000086</v>
      </c>
      <c r="D92" s="49">
        <v>86</v>
      </c>
      <c r="E92" s="50">
        <v>2018</v>
      </c>
      <c r="F92" s="64" t="s">
        <v>60</v>
      </c>
      <c r="G92" s="64"/>
      <c r="H92" s="70"/>
      <c r="I92" s="67" t="s">
        <v>67</v>
      </c>
    </row>
    <row r="93" spans="3:9" ht="31.5">
      <c r="C93" s="23">
        <v>10000000087</v>
      </c>
      <c r="D93" s="49">
        <v>87</v>
      </c>
      <c r="E93" s="50">
        <v>2018</v>
      </c>
      <c r="F93" s="64" t="s">
        <v>91</v>
      </c>
      <c r="G93" s="64"/>
      <c r="H93" s="70"/>
      <c r="I93" s="67" t="s">
        <v>67</v>
      </c>
    </row>
    <row r="94" spans="3:9" ht="63">
      <c r="C94" s="23">
        <v>10000000088</v>
      </c>
      <c r="D94" s="49">
        <v>88</v>
      </c>
      <c r="E94" s="50">
        <v>2018</v>
      </c>
      <c r="F94" s="64" t="s">
        <v>105</v>
      </c>
      <c r="G94" s="64"/>
      <c r="H94" s="70"/>
      <c r="I94" s="67" t="s">
        <v>67</v>
      </c>
    </row>
    <row r="95" spans="3:9" ht="94.5">
      <c r="C95" s="23">
        <v>10000000089</v>
      </c>
      <c r="D95" s="49">
        <v>89</v>
      </c>
      <c r="E95" s="50">
        <v>2018</v>
      </c>
      <c r="F95" s="64" t="s">
        <v>68</v>
      </c>
      <c r="G95" s="64"/>
      <c r="H95" s="70"/>
      <c r="I95" s="67" t="s">
        <v>67</v>
      </c>
    </row>
    <row r="96" spans="3:9" ht="15.75">
      <c r="C96" s="23">
        <v>10000000090</v>
      </c>
      <c r="D96" s="49">
        <v>90</v>
      </c>
      <c r="E96" s="50">
        <v>2019</v>
      </c>
      <c r="F96" s="64" t="s">
        <v>125</v>
      </c>
      <c r="G96" s="64"/>
      <c r="H96" s="70"/>
      <c r="I96" s="67" t="s">
        <v>67</v>
      </c>
    </row>
    <row r="97" spans="3:9" ht="110.25">
      <c r="C97" s="23">
        <v>10000000091</v>
      </c>
      <c r="D97" s="49">
        <v>91</v>
      </c>
      <c r="E97" s="50">
        <v>2019</v>
      </c>
      <c r="F97" s="64" t="s">
        <v>41</v>
      </c>
      <c r="G97" s="64"/>
      <c r="H97" s="70"/>
      <c r="I97" s="67" t="s">
        <v>67</v>
      </c>
    </row>
    <row r="98" spans="3:9" ht="126">
      <c r="C98" s="23">
        <v>10000000092</v>
      </c>
      <c r="D98" s="49">
        <v>92</v>
      </c>
      <c r="E98" s="50">
        <v>2019</v>
      </c>
      <c r="F98" s="64" t="s">
        <v>63</v>
      </c>
      <c r="G98" s="64"/>
      <c r="H98" s="70"/>
      <c r="I98" s="67" t="s">
        <v>67</v>
      </c>
    </row>
    <row r="99" spans="3:9" ht="110.25">
      <c r="C99" s="23">
        <v>10000000093</v>
      </c>
      <c r="D99" s="49">
        <v>93</v>
      </c>
      <c r="E99" s="50">
        <v>2019</v>
      </c>
      <c r="F99" s="64" t="s">
        <v>32</v>
      </c>
      <c r="G99" s="64"/>
      <c r="H99" s="70"/>
      <c r="I99" s="67" t="s">
        <v>67</v>
      </c>
    </row>
    <row r="100" spans="3:9" ht="78.75">
      <c r="C100" s="23">
        <v>10000000094</v>
      </c>
      <c r="D100" s="49">
        <v>94</v>
      </c>
      <c r="E100" s="50">
        <v>2019</v>
      </c>
      <c r="F100" s="64" t="s">
        <v>36</v>
      </c>
      <c r="G100" s="64"/>
      <c r="H100" s="70"/>
      <c r="I100" s="67" t="s">
        <v>67</v>
      </c>
    </row>
    <row r="101" spans="3:9" ht="78.75">
      <c r="C101" s="23">
        <v>10000000095</v>
      </c>
      <c r="D101" s="49">
        <v>95</v>
      </c>
      <c r="E101" s="50">
        <v>2019</v>
      </c>
      <c r="F101" s="64" t="s">
        <v>115</v>
      </c>
      <c r="G101" s="64"/>
      <c r="H101" s="70"/>
      <c r="I101" s="67" t="s">
        <v>67</v>
      </c>
    </row>
    <row r="102" spans="3:9" ht="126">
      <c r="C102" s="23">
        <v>10000000096</v>
      </c>
      <c r="D102" s="49">
        <v>96</v>
      </c>
      <c r="E102" s="50">
        <v>2019</v>
      </c>
      <c r="F102" s="64" t="s">
        <v>70</v>
      </c>
      <c r="G102" s="64"/>
      <c r="H102" s="70"/>
      <c r="I102" s="67" t="s">
        <v>67</v>
      </c>
    </row>
    <row r="103" spans="3:9" ht="78.75">
      <c r="C103" s="23">
        <v>10000000097</v>
      </c>
      <c r="D103" s="49">
        <v>97</v>
      </c>
      <c r="E103" s="50">
        <v>2019</v>
      </c>
      <c r="F103" s="64" t="s">
        <v>110</v>
      </c>
      <c r="G103" s="64"/>
      <c r="H103" s="70"/>
      <c r="I103" s="67" t="s">
        <v>67</v>
      </c>
    </row>
    <row r="104" spans="3:9" ht="47.25">
      <c r="C104" s="23">
        <v>10000000098</v>
      </c>
      <c r="D104" s="49">
        <v>98</v>
      </c>
      <c r="E104" s="50">
        <v>2019</v>
      </c>
      <c r="F104" s="64" t="s">
        <v>38</v>
      </c>
      <c r="G104" s="64"/>
      <c r="H104" s="70"/>
      <c r="I104" s="67" t="s">
        <v>67</v>
      </c>
    </row>
    <row r="105" spans="3:9" ht="31.5">
      <c r="C105" s="23">
        <v>10000000099</v>
      </c>
      <c r="D105" s="49">
        <v>99</v>
      </c>
      <c r="E105" s="50">
        <v>2020</v>
      </c>
      <c r="F105" s="64" t="s">
        <v>112</v>
      </c>
      <c r="G105" s="64"/>
      <c r="H105" s="70"/>
      <c r="I105" s="67" t="s">
        <v>67</v>
      </c>
    </row>
    <row r="106" spans="3:9" ht="31.5">
      <c r="C106" s="23">
        <v>10000000101</v>
      </c>
      <c r="D106" s="49">
        <v>100</v>
      </c>
      <c r="E106" s="50">
        <v>2020</v>
      </c>
      <c r="F106" s="64" t="s">
        <v>30</v>
      </c>
      <c r="G106" s="64"/>
      <c r="H106" s="70"/>
      <c r="I106" s="67" t="s">
        <v>67</v>
      </c>
    </row>
    <row r="107" spans="3:9" ht="63">
      <c r="C107" s="23">
        <v>10000000102</v>
      </c>
      <c r="D107" s="49">
        <v>101</v>
      </c>
      <c r="E107" s="50">
        <v>2020</v>
      </c>
      <c r="F107" s="64" t="s">
        <v>1</v>
      </c>
      <c r="G107" s="64"/>
      <c r="H107" s="70"/>
      <c r="I107" s="67" t="s">
        <v>67</v>
      </c>
    </row>
    <row r="108" spans="3:9" ht="47.25">
      <c r="C108" s="23">
        <v>10000000103</v>
      </c>
      <c r="D108" s="49">
        <v>102</v>
      </c>
      <c r="E108" s="50">
        <v>2020</v>
      </c>
      <c r="F108" s="64" t="s">
        <v>122</v>
      </c>
      <c r="G108" s="64"/>
      <c r="H108" s="70"/>
      <c r="I108" s="67" t="s">
        <v>67</v>
      </c>
    </row>
    <row r="109" spans="3:9" ht="47.25">
      <c r="C109" s="23">
        <v>10000000104</v>
      </c>
      <c r="D109" s="49">
        <v>103</v>
      </c>
      <c r="E109" s="50">
        <v>2020</v>
      </c>
      <c r="F109" s="64" t="s">
        <v>102</v>
      </c>
      <c r="G109" s="64"/>
      <c r="H109" s="70"/>
      <c r="I109" s="67" t="s">
        <v>67</v>
      </c>
    </row>
    <row r="110" spans="3:9" ht="15.75">
      <c r="C110" s="23">
        <v>10000000105</v>
      </c>
      <c r="D110" s="49">
        <v>104</v>
      </c>
      <c r="E110" s="50">
        <v>2020</v>
      </c>
      <c r="F110" s="64" t="s">
        <v>81</v>
      </c>
      <c r="G110" s="64"/>
      <c r="H110" s="70"/>
      <c r="I110" s="67" t="s">
        <v>67</v>
      </c>
    </row>
    <row r="111" spans="3:9" ht="15.75">
      <c r="C111" s="23">
        <v>10000000106</v>
      </c>
      <c r="D111" s="49">
        <v>105</v>
      </c>
      <c r="E111" s="50">
        <v>2020</v>
      </c>
      <c r="F111" s="64" t="s">
        <v>109</v>
      </c>
      <c r="G111" s="64"/>
      <c r="H111" s="70"/>
      <c r="I111" s="67" t="s">
        <v>67</v>
      </c>
    </row>
    <row r="112" spans="3:9" ht="31.5">
      <c r="C112" s="23">
        <v>10000000107</v>
      </c>
      <c r="D112" s="49">
        <v>106</v>
      </c>
      <c r="E112" s="50">
        <v>2020</v>
      </c>
      <c r="F112" s="64" t="s">
        <v>78</v>
      </c>
      <c r="G112" s="64"/>
      <c r="H112" s="70"/>
      <c r="I112" s="67" t="s">
        <v>67</v>
      </c>
    </row>
    <row r="113" spans="3:9" ht="31.5">
      <c r="C113" s="23">
        <v>10000000108</v>
      </c>
      <c r="D113" s="49">
        <v>107</v>
      </c>
      <c r="E113" s="50">
        <v>2020</v>
      </c>
      <c r="F113" s="64" t="s">
        <v>103</v>
      </c>
      <c r="G113" s="64"/>
      <c r="H113" s="70"/>
      <c r="I113" s="67" t="s">
        <v>67</v>
      </c>
    </row>
    <row r="114" spans="3:9" ht="63">
      <c r="C114" s="23">
        <v>10000000100</v>
      </c>
      <c r="D114" s="49">
        <v>108</v>
      </c>
      <c r="E114" s="50">
        <v>2020</v>
      </c>
      <c r="F114" s="64" t="s">
        <v>62</v>
      </c>
      <c r="G114" s="64"/>
      <c r="H114" s="70"/>
      <c r="I114" s="67" t="s">
        <v>67</v>
      </c>
    </row>
    <row r="115" spans="3:9" ht="15.75">
      <c r="C115" s="23">
        <v>10000000109</v>
      </c>
      <c r="D115" s="49">
        <v>109</v>
      </c>
      <c r="E115" s="50">
        <v>2020</v>
      </c>
      <c r="F115" s="64" t="s">
        <v>14</v>
      </c>
      <c r="G115" s="64"/>
      <c r="H115" s="70"/>
      <c r="I115" s="67" t="s">
        <v>67</v>
      </c>
    </row>
    <row r="116" spans="3:9" ht="31.5">
      <c r="C116" s="23">
        <v>10000000110</v>
      </c>
      <c r="D116" s="49">
        <v>110</v>
      </c>
      <c r="E116" s="50">
        <v>2020</v>
      </c>
      <c r="F116" s="64" t="s">
        <v>29</v>
      </c>
      <c r="G116" s="64"/>
      <c r="H116" s="70"/>
      <c r="I116" s="67" t="s">
        <v>67</v>
      </c>
    </row>
    <row r="117" spans="3:9" ht="31.5">
      <c r="C117" s="23">
        <v>10000000111</v>
      </c>
      <c r="D117" s="49">
        <v>111</v>
      </c>
      <c r="E117" s="50">
        <v>2020</v>
      </c>
      <c r="F117" s="64" t="s">
        <v>65</v>
      </c>
      <c r="G117" s="64"/>
      <c r="H117" s="70"/>
      <c r="I117" s="67" t="s">
        <v>67</v>
      </c>
    </row>
    <row r="118" spans="3:9" ht="15.75">
      <c r="C118" s="23">
        <v>10000000112</v>
      </c>
      <c r="D118" s="49">
        <v>112</v>
      </c>
      <c r="E118" s="50">
        <v>2021</v>
      </c>
      <c r="F118" s="64" t="s">
        <v>98</v>
      </c>
      <c r="G118" s="64"/>
      <c r="H118" s="70"/>
      <c r="I118" s="67" t="s">
        <v>67</v>
      </c>
    </row>
    <row r="119" spans="3:9" ht="31.5">
      <c r="C119" s="23">
        <v>10000000113</v>
      </c>
      <c r="D119" s="49">
        <v>113</v>
      </c>
      <c r="E119" s="50">
        <v>2021</v>
      </c>
      <c r="F119" s="64" t="s">
        <v>82</v>
      </c>
      <c r="G119" s="64"/>
      <c r="H119" s="70"/>
      <c r="I119" s="67" t="s">
        <v>67</v>
      </c>
    </row>
    <row r="120" spans="3:9" ht="31.5">
      <c r="C120" s="23">
        <v>10000000114</v>
      </c>
      <c r="D120" s="49">
        <v>114</v>
      </c>
      <c r="E120" s="50">
        <v>2021</v>
      </c>
      <c r="F120" s="64" t="s">
        <v>61</v>
      </c>
      <c r="G120" s="64"/>
      <c r="H120" s="70"/>
      <c r="I120" s="67" t="s">
        <v>67</v>
      </c>
    </row>
    <row r="121" spans="3:9" ht="31.5">
      <c r="C121" s="23">
        <v>10000000115</v>
      </c>
      <c r="D121" s="49">
        <v>115</v>
      </c>
      <c r="E121" s="50">
        <v>2021</v>
      </c>
      <c r="F121" s="64" t="s">
        <v>80</v>
      </c>
      <c r="G121" s="64"/>
      <c r="H121" s="70"/>
      <c r="I121" s="67" t="s">
        <v>67</v>
      </c>
    </row>
    <row r="122" spans="3:9" ht="31.5">
      <c r="C122" s="23">
        <v>10000000116</v>
      </c>
      <c r="D122" s="49">
        <v>116</v>
      </c>
      <c r="E122" s="50">
        <v>2021</v>
      </c>
      <c r="F122" s="64" t="s">
        <v>40</v>
      </c>
      <c r="G122" s="64"/>
      <c r="H122" s="70"/>
      <c r="I122" s="67" t="s">
        <v>67</v>
      </c>
    </row>
    <row r="123" spans="3:9" ht="31.5">
      <c r="C123" s="23">
        <v>10000000118</v>
      </c>
      <c r="D123" s="49">
        <v>117</v>
      </c>
      <c r="E123" s="50">
        <v>2022</v>
      </c>
      <c r="F123" s="64" t="s">
        <v>69</v>
      </c>
      <c r="G123" s="64"/>
      <c r="H123" s="70"/>
      <c r="I123" s="67" t="s">
        <v>67</v>
      </c>
    </row>
    <row r="124" spans="3:9" ht="15.75">
      <c r="C124" s="23">
        <v>10000000117</v>
      </c>
      <c r="D124" s="49">
        <v>118</v>
      </c>
      <c r="E124" s="50">
        <v>2022</v>
      </c>
      <c r="F124" s="64" t="s">
        <v>54</v>
      </c>
      <c r="G124" s="64"/>
      <c r="H124" s="70"/>
      <c r="I124" s="67" t="s">
        <v>67</v>
      </c>
    </row>
    <row r="125" spans="3:9" ht="31.5">
      <c r="C125" s="23">
        <v>10000000120</v>
      </c>
      <c r="D125" s="49">
        <v>119</v>
      </c>
      <c r="E125" s="50">
        <v>2022</v>
      </c>
      <c r="F125" s="64" t="s">
        <v>19</v>
      </c>
      <c r="G125" s="64"/>
      <c r="H125" s="70"/>
      <c r="I125" s="67" t="s">
        <v>67</v>
      </c>
    </row>
    <row r="126" spans="3:9" ht="63">
      <c r="C126" s="23">
        <v>10000000121</v>
      </c>
      <c r="D126" s="49">
        <v>120</v>
      </c>
      <c r="E126" s="50">
        <v>2022</v>
      </c>
      <c r="F126" s="64" t="s">
        <v>93</v>
      </c>
      <c r="G126" s="64"/>
      <c r="H126" s="70"/>
      <c r="I126" s="67" t="s">
        <v>67</v>
      </c>
    </row>
    <row r="127" spans="3:9" ht="63">
      <c r="C127" s="23">
        <v>10000000119</v>
      </c>
      <c r="D127" s="49">
        <v>121</v>
      </c>
      <c r="E127" s="50">
        <v>2022</v>
      </c>
      <c r="F127" s="64" t="s">
        <v>33</v>
      </c>
      <c r="G127" s="64"/>
      <c r="H127" s="70"/>
      <c r="I127" s="67" t="s">
        <v>67</v>
      </c>
    </row>
    <row r="128" spans="3:9" ht="47.25">
      <c r="C128" s="23">
        <v>10000000122</v>
      </c>
      <c r="D128" s="49">
        <v>122</v>
      </c>
      <c r="E128" s="50">
        <v>2022</v>
      </c>
      <c r="F128" s="64" t="s">
        <v>10</v>
      </c>
      <c r="G128" s="64"/>
      <c r="H128" s="70"/>
      <c r="I128" s="67" t="s">
        <v>67</v>
      </c>
    </row>
    <row r="129" spans="3:9" ht="31.5">
      <c r="C129" s="23">
        <v>10000000123</v>
      </c>
      <c r="D129" s="49">
        <v>123</v>
      </c>
      <c r="E129" s="50">
        <v>2022</v>
      </c>
      <c r="F129" s="64" t="s">
        <v>13</v>
      </c>
      <c r="G129" s="64"/>
      <c r="H129" s="70"/>
      <c r="I129" s="67" t="s">
        <v>67</v>
      </c>
    </row>
    <row r="130" spans="3:9" ht="15.75">
      <c r="C130" s="23">
        <v>10000000124</v>
      </c>
      <c r="D130" s="49">
        <v>124</v>
      </c>
      <c r="E130" s="50">
        <v>2022</v>
      </c>
      <c r="F130" s="64" t="s">
        <v>86</v>
      </c>
      <c r="G130" s="64"/>
      <c r="H130" s="70"/>
      <c r="I130" s="67" t="s">
        <v>67</v>
      </c>
    </row>
    <row r="131" spans="3:9" ht="31.5">
      <c r="C131" s="23">
        <v>10000000125</v>
      </c>
      <c r="D131" s="49">
        <v>125</v>
      </c>
      <c r="E131" s="50">
        <v>2022</v>
      </c>
      <c r="F131" s="64" t="s">
        <v>18</v>
      </c>
      <c r="G131" s="64"/>
      <c r="H131" s="70"/>
      <c r="I131" s="67" t="s">
        <v>67</v>
      </c>
    </row>
    <row r="132" spans="3:9" ht="32.25" thickBot="1">
      <c r="C132" s="20">
        <v>10000000126</v>
      </c>
      <c r="D132" s="51">
        <v>126</v>
      </c>
      <c r="E132" s="52">
        <v>2023</v>
      </c>
      <c r="F132" s="65" t="s">
        <v>7</v>
      </c>
      <c r="G132" s="65"/>
      <c r="H132" s="71"/>
      <c r="I132" s="68" t="s">
        <v>67</v>
      </c>
    </row>
    <row r="133" ht="15.75" thickTop="1"/>
    <row r="134" spans="3:8" ht="30" customHeight="1">
      <c r="C134" s="24"/>
      <c r="D134" s="24"/>
      <c r="E134" s="24" t="str">
        <f>"Итого на 01.01."&amp;YEAR_TO+1&amp;" г."</f>
        <v>Итого на 01.01.2024 г.</v>
      </c>
      <c r="F134" s="62" t="s">
        <v>85</v>
      </c>
      <c r="G134" s="4" t="s">
        <v>2</v>
      </c>
      <c r="H134" s="4"/>
    </row>
    <row r="135" ht="15">
      <c r="F135" s="29" t="s">
        <v>106</v>
      </c>
    </row>
    <row r="136" ht="9.75" customHeight="1"/>
    <row r="137" spans="3:8" ht="30" customHeight="1">
      <c r="C137" s="30"/>
      <c r="D137" s="30"/>
      <c r="E137" s="24" t="str">
        <f>"в т.ч. поступило за "&amp;YEAR_TO+0&amp;" г."</f>
        <v>в т.ч. поступило за 2023 г.</v>
      </c>
      <c r="F137" s="62" t="s">
        <v>59</v>
      </c>
      <c r="G137" s="4" t="s">
        <v>2</v>
      </c>
      <c r="H137" s="4"/>
    </row>
    <row r="138" ht="20.25" customHeight="1">
      <c r="F138" s="29" t="s">
        <v>106</v>
      </c>
    </row>
    <row r="139" spans="3:8" ht="30" customHeight="1">
      <c r="C139" s="24"/>
      <c r="D139" s="24"/>
      <c r="E139" s="24" t="str">
        <f>"Выбыло за "&amp;YEAR_TO+0&amp;" г."</f>
        <v>Выбыло за 2023 г.</v>
      </c>
      <c r="F139" s="62" t="s">
        <v>17</v>
      </c>
      <c r="G139" s="4" t="s">
        <v>2</v>
      </c>
      <c r="H139" s="4"/>
    </row>
    <row r="140" ht="15">
      <c r="F140" s="29" t="s">
        <v>106</v>
      </c>
    </row>
    <row r="142" spans="4:7" ht="15" customHeight="1">
      <c r="D142" s="82" t="s">
        <v>204</v>
      </c>
      <c r="E142" s="82"/>
      <c r="F142" s="28"/>
      <c r="G142" t="s">
        <v>72</v>
      </c>
    </row>
    <row r="143" spans="4:6" ht="63.75" customHeight="1">
      <c r="D143" s="82"/>
      <c r="E143" s="82"/>
      <c r="F143" s="80" t="s">
        <v>205</v>
      </c>
    </row>
    <row r="144" spans="5:6" ht="15.75">
      <c r="E144" s="61" t="s">
        <v>124</v>
      </c>
      <c r="F144" s="60">
        <f ca="1">TODAY()</f>
        <v>45302</v>
      </c>
    </row>
  </sheetData>
  <sheetProtection/>
  <mergeCells count="3">
    <mergeCell ref="C2:I2"/>
    <mergeCell ref="D142:E143"/>
    <mergeCell ref="D3:I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1">
      <selection activeCell="A1" sqref="A1"/>
    </sheetView>
  </sheetViews>
  <sheetFormatPr defaultColWidth="9.00390625" defaultRowHeight="15"/>
  <cols>
    <col min="1" max="1" width="9.00390625" style="0" customWidth="1"/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129</v>
      </c>
    </row>
    <row r="3" spans="2:4" ht="210.75" thickBot="1">
      <c r="B3" s="76" t="s">
        <v>35</v>
      </c>
      <c r="C3" s="77" t="s">
        <v>100</v>
      </c>
      <c r="D3" t="s">
        <v>76</v>
      </c>
    </row>
    <row r="4" spans="2:3" ht="15.75" thickBot="1">
      <c r="B4" s="78" t="s">
        <v>58</v>
      </c>
      <c r="C4" s="79" t="s">
        <v>16</v>
      </c>
    </row>
    <row r="5" ht="27.75" customHeight="1" thickBot="1">
      <c r="B5" s="4" t="s">
        <v>116</v>
      </c>
    </row>
    <row r="6" spans="2:4" s="55" customFormat="1" ht="33.75" customHeight="1" thickBot="1">
      <c r="B6" s="53" t="str">
        <f>"Итого на 01.01."&amp;YEAR_TO+1&amp;" г."</f>
        <v>Итого на 01.01.2024 г.</v>
      </c>
      <c r="C6" s="54" t="str">
        <f>"SELECT "&amp;FUND_COUNT_ALL-FUND_COUNT_RETIRED_ALL&amp;"  as QtyRows "</f>
        <v>SELECT 126  as QtyRows </v>
      </c>
      <c r="D6" s="57"/>
    </row>
    <row r="7" spans="2:4" s="55" customFormat="1" ht="29.25" customHeight="1" thickBot="1">
      <c r="B7" s="58" t="s">
        <v>90</v>
      </c>
      <c r="C7" s="59" t="str">
        <f>"SELECT "&amp;FUND_COUNT_RETIRED&amp;"  as QtyRows "</f>
        <v>SELECT 0  as QtyRows </v>
      </c>
      <c r="D7" s="56"/>
    </row>
    <row r="8" spans="2:3" ht="27.75" customHeight="1" thickBot="1">
      <c r="B8" s="3" t="s">
        <v>121</v>
      </c>
      <c r="C8" s="27" t="str">
        <f>"SELECT "&amp;FUND_COUNT_RECEIPT&amp;" AS QtyRows"</f>
        <v>SELECT 1 AS QtyRows</v>
      </c>
    </row>
    <row r="10" spans="2:4" ht="15.75" thickBot="1">
      <c r="B10" t="s">
        <v>88</v>
      </c>
      <c r="D10" t="s">
        <v>107</v>
      </c>
    </row>
    <row r="11" spans="2:5" ht="189" customHeight="1" thickBot="1">
      <c r="B11" s="3" t="s">
        <v>111</v>
      </c>
      <c r="C11" s="1" t="s">
        <v>84</v>
      </c>
      <c r="D11" s="1" t="s">
        <v>39</v>
      </c>
      <c r="E11" s="1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0" customWidth="1"/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31" t="s">
        <v>87</v>
      </c>
    </row>
    <row r="3" spans="3:6" ht="34.5" customHeight="1" thickBot="1">
      <c r="C3" s="32" t="s">
        <v>127</v>
      </c>
      <c r="D3" s="33" t="s">
        <v>52</v>
      </c>
      <c r="E3" s="33" t="s">
        <v>51</v>
      </c>
      <c r="F3" s="34" t="s">
        <v>123</v>
      </c>
    </row>
    <row r="4" spans="3:6" ht="17.25" customHeight="1" thickBot="1">
      <c r="C4" s="33">
        <v>1</v>
      </c>
      <c r="D4" s="33">
        <v>2</v>
      </c>
      <c r="E4" s="34">
        <v>3</v>
      </c>
      <c r="F4" s="34">
        <v>4</v>
      </c>
    </row>
    <row r="5" spans="3:10" ht="15">
      <c r="C5" s="35" t="s">
        <v>71</v>
      </c>
      <c r="D5" s="45">
        <v>21916</v>
      </c>
      <c r="E5" s="36" t="s">
        <v>47</v>
      </c>
      <c r="F5" s="36"/>
      <c r="I5" t="s">
        <v>9</v>
      </c>
      <c r="J5" s="2">
        <v>0</v>
      </c>
    </row>
    <row r="6" spans="3:6" ht="17.25" customHeight="1">
      <c r="C6" s="37" t="s">
        <v>79</v>
      </c>
      <c r="D6" s="44">
        <v>41275</v>
      </c>
      <c r="E6" s="39" t="s">
        <v>47</v>
      </c>
      <c r="F6" s="39"/>
    </row>
    <row r="7" spans="3:6" ht="15" customHeight="1">
      <c r="C7" s="40" t="s">
        <v>58</v>
      </c>
      <c r="D7" s="38">
        <v>10000000001</v>
      </c>
      <c r="E7" s="39" t="s">
        <v>47</v>
      </c>
      <c r="F7" s="39"/>
    </row>
    <row r="8" spans="3:6" ht="15" customHeight="1">
      <c r="C8" s="40" t="s">
        <v>97</v>
      </c>
      <c r="D8" s="38" t="s">
        <v>24</v>
      </c>
      <c r="E8" s="39" t="s">
        <v>114</v>
      </c>
      <c r="F8" s="39" t="s">
        <v>25</v>
      </c>
    </row>
    <row r="9" spans="3:6" ht="15" customHeight="1">
      <c r="C9" s="40" t="s">
        <v>99</v>
      </c>
      <c r="D9" s="38">
        <v>1800</v>
      </c>
      <c r="E9" s="39" t="s">
        <v>47</v>
      </c>
      <c r="F9" s="39"/>
    </row>
    <row r="10" spans="3:6" ht="15" customHeight="1">
      <c r="C10" s="40" t="s">
        <v>0</v>
      </c>
      <c r="D10" s="38" t="s">
        <v>23</v>
      </c>
      <c r="E10" s="39" t="s">
        <v>83</v>
      </c>
      <c r="F10" s="39"/>
    </row>
    <row r="11" spans="3:6" ht="15" customHeight="1">
      <c r="C11" s="40" t="s">
        <v>35</v>
      </c>
      <c r="D11" s="38" t="s">
        <v>57</v>
      </c>
      <c r="E11" s="39" t="s">
        <v>25</v>
      </c>
      <c r="F11" s="39" t="s">
        <v>25</v>
      </c>
    </row>
    <row r="12" spans="3:6" ht="15" customHeight="1">
      <c r="C12" s="40" t="s">
        <v>26</v>
      </c>
      <c r="D12" s="38" t="s">
        <v>47</v>
      </c>
      <c r="E12" s="39" t="s">
        <v>47</v>
      </c>
      <c r="F12" s="39" t="s">
        <v>47</v>
      </c>
    </row>
    <row r="13" spans="3:6" ht="15" customHeight="1" thickBot="1">
      <c r="C13" s="41"/>
      <c r="D13" s="42"/>
      <c r="E13" s="43"/>
      <c r="F13" s="43"/>
    </row>
    <row r="14" ht="15" customHeight="1"/>
    <row r="15" spans="3:4" ht="15" customHeight="1">
      <c r="C15" t="s">
        <v>101</v>
      </c>
      <c r="D15" s="2"/>
    </row>
    <row r="16" spans="3:4" ht="15" customHeight="1" thickBot="1">
      <c r="C16" s="31" t="s">
        <v>95</v>
      </c>
      <c r="D16" s="55"/>
    </row>
    <row r="17" spans="3:5" ht="26.25" customHeight="1">
      <c r="C17" s="35" t="s">
        <v>22</v>
      </c>
      <c r="D17" s="72">
        <f>COUNTA(FUND_COUNT_ALL_ROWS)</f>
        <v>126</v>
      </c>
      <c r="E17" s="73" t="s">
        <v>31</v>
      </c>
    </row>
    <row r="18" spans="3:5" ht="15" customHeight="1">
      <c r="C18" s="40" t="s">
        <v>37</v>
      </c>
      <c r="D18" s="38">
        <f>COUNTIF(FUND_COUNT_RETIRED_ROWS,YEAR_TO)</f>
        <v>0</v>
      </c>
      <c r="E18" s="74" t="s">
        <v>49</v>
      </c>
    </row>
    <row r="19" spans="3:5" ht="15" customHeight="1">
      <c r="C19" s="40" t="s">
        <v>75</v>
      </c>
      <c r="D19" s="38">
        <f>COUNTIF(FUND_COUNT_ALL_ROWS,YEAR_TO)</f>
        <v>1</v>
      </c>
      <c r="E19" s="74" t="s">
        <v>104</v>
      </c>
    </row>
    <row r="20" spans="3:5" ht="15" customHeight="1" thickBot="1">
      <c r="C20" s="41"/>
      <c r="D20" s="42">
        <f>COUNTA(FUND_COUNT_RETIRED_ROWS)</f>
        <v>0</v>
      </c>
      <c r="E20" s="75" t="s">
        <v>44</v>
      </c>
    </row>
    <row r="21" ht="33.75" customHeight="1" thickBot="1"/>
    <row r="22" spans="2:8" ht="32.25" customHeight="1" thickBot="1" thickTop="1">
      <c r="B22" s="13" t="s">
        <v>66</v>
      </c>
      <c r="C22" s="13" t="s">
        <v>74</v>
      </c>
      <c r="D22" s="13" t="s">
        <v>96</v>
      </c>
      <c r="E22" s="13" t="s">
        <v>50</v>
      </c>
      <c r="F22" s="13" t="s">
        <v>42</v>
      </c>
      <c r="G22" s="13" t="s">
        <v>89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6">
        <v>5</v>
      </c>
      <c r="C24" s="25" t="s">
        <v>35</v>
      </c>
      <c r="D24" s="6" t="s">
        <v>118</v>
      </c>
      <c r="E24" s="15" t="s">
        <v>120</v>
      </c>
      <c r="F24" s="15" t="s">
        <v>117</v>
      </c>
      <c r="G24" s="14" t="s">
        <v>15</v>
      </c>
      <c r="H24" s="5"/>
    </row>
    <row r="25" spans="2:8" ht="15">
      <c r="B25" s="26">
        <v>5</v>
      </c>
      <c r="C25" s="25" t="s">
        <v>58</v>
      </c>
      <c r="D25" s="6" t="s">
        <v>28</v>
      </c>
      <c r="E25" s="15" t="s">
        <v>120</v>
      </c>
      <c r="F25" s="15" t="s">
        <v>47</v>
      </c>
      <c r="G25" s="15" t="s">
        <v>15</v>
      </c>
      <c r="H25" s="11"/>
    </row>
    <row r="26" spans="2:8" ht="15">
      <c r="B26" s="26">
        <v>0</v>
      </c>
      <c r="C26" s="25" t="s">
        <v>53</v>
      </c>
      <c r="D26" s="6" t="s">
        <v>8</v>
      </c>
      <c r="E26" s="15" t="s">
        <v>120</v>
      </c>
      <c r="F26" s="15" t="s">
        <v>117</v>
      </c>
      <c r="G26" s="15" t="s">
        <v>15</v>
      </c>
      <c r="H26" s="11"/>
    </row>
    <row r="27" spans="2:8" ht="15">
      <c r="B27" s="26">
        <v>0</v>
      </c>
      <c r="C27" s="25" t="s">
        <v>73</v>
      </c>
      <c r="D27" s="6" t="s">
        <v>46</v>
      </c>
      <c r="E27" s="15" t="s">
        <v>108</v>
      </c>
      <c r="F27" s="15" t="s">
        <v>47</v>
      </c>
      <c r="G27" s="15" t="s">
        <v>15</v>
      </c>
      <c r="H27" s="11"/>
    </row>
    <row r="28" spans="2:8" ht="15">
      <c r="B28" s="26">
        <v>0</v>
      </c>
      <c r="C28" s="25" t="s">
        <v>21</v>
      </c>
      <c r="D28" s="6" t="s">
        <v>48</v>
      </c>
      <c r="E28" s="15" t="s">
        <v>108</v>
      </c>
      <c r="F28" s="15" t="s">
        <v>47</v>
      </c>
      <c r="G28" s="15" t="s">
        <v>15</v>
      </c>
      <c r="H28" s="11"/>
    </row>
    <row r="29" spans="2:8" ht="15">
      <c r="B29" s="26">
        <v>0</v>
      </c>
      <c r="C29" s="25" t="s">
        <v>77</v>
      </c>
      <c r="D29" s="6" t="s">
        <v>6</v>
      </c>
      <c r="E29" s="15" t="s">
        <v>108</v>
      </c>
      <c r="F29" s="15" t="s">
        <v>47</v>
      </c>
      <c r="G29" s="15" t="s">
        <v>15</v>
      </c>
      <c r="H29" s="11"/>
    </row>
    <row r="30" spans="2:8" ht="15">
      <c r="B30" s="26">
        <v>0</v>
      </c>
      <c r="C30" s="25" t="s">
        <v>26</v>
      </c>
      <c r="D30" s="6" t="s">
        <v>47</v>
      </c>
      <c r="E30" s="6" t="s">
        <v>47</v>
      </c>
      <c r="F30" s="15"/>
      <c r="G30" s="15"/>
      <c r="H30" s="11"/>
    </row>
    <row r="31" spans="2:8" ht="15">
      <c r="B31" s="26"/>
      <c r="C31" s="25"/>
      <c r="D31" s="6"/>
      <c r="E31" s="6"/>
      <c r="F31" s="16"/>
      <c r="G31" s="16"/>
      <c r="H31" s="7"/>
    </row>
    <row r="32" spans="2:8" ht="15">
      <c r="B32" s="26"/>
      <c r="C32" s="25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2024-01-11T04:07:07Z</cp:lastPrinted>
  <dcterms:created xsi:type="dcterms:W3CDTF">2012-04-04T06:49:07Z</dcterms:created>
  <dcterms:modified xsi:type="dcterms:W3CDTF">2024-01-11T04:11:20Z</dcterms:modified>
  <cp:category/>
  <cp:version/>
  <cp:contentType/>
  <cp:contentStatus/>
</cp:coreProperties>
</file>