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6"/>
  </bookViews>
  <sheets>
    <sheet name="п.1" sheetId="8" r:id="rId1"/>
    <sheet name="п.2" sheetId="3" r:id="rId2"/>
    <sheet name="п.3" sheetId="5" r:id="rId3"/>
    <sheet name="п.4" sheetId="6" r:id="rId4"/>
    <sheet name="п.5" sheetId="1" r:id="rId5"/>
    <sheet name="п.6" sheetId="10" r:id="rId6"/>
    <sheet name="п.7" sheetId="13" r:id="rId7"/>
    <sheet name="п.8" sheetId="14" r:id="rId8"/>
    <sheet name="п.9" sheetId="15" r:id="rId9"/>
  </sheets>
  <calcPr calcId="152511"/>
</workbook>
</file>

<file path=xl/calcChain.xml><?xml version="1.0" encoding="utf-8"?>
<calcChain xmlns="http://schemas.openxmlformats.org/spreadsheetml/2006/main">
  <c r="D75" i="13" l="1"/>
  <c r="E75" i="13"/>
  <c r="F75" i="13"/>
  <c r="G75" i="13"/>
  <c r="H75" i="13"/>
  <c r="E114" i="13"/>
  <c r="F114" i="13"/>
  <c r="G114" i="13"/>
  <c r="H114" i="13"/>
  <c r="G10" i="13"/>
  <c r="H10" i="13"/>
  <c r="J8" i="10"/>
  <c r="K8" i="10"/>
  <c r="L8" i="10"/>
  <c r="I7" i="10"/>
  <c r="J7" i="10"/>
  <c r="K7" i="10"/>
  <c r="L7" i="10"/>
  <c r="I8" i="10"/>
  <c r="H8" i="10"/>
  <c r="L21" i="10"/>
  <c r="K21" i="10"/>
  <c r="K20" i="10"/>
  <c r="H7" i="10" l="1"/>
  <c r="H9" i="10" l="1"/>
  <c r="H21" i="10"/>
  <c r="H22" i="10"/>
  <c r="D114" i="13" l="1"/>
  <c r="J9" i="10" l="1"/>
  <c r="L9" i="10"/>
  <c r="I10" i="10"/>
  <c r="J10" i="10"/>
  <c r="K10" i="10"/>
  <c r="L10" i="10"/>
  <c r="H10" i="10"/>
  <c r="I22" i="10"/>
  <c r="I9" i="10" s="1"/>
  <c r="J22" i="10"/>
  <c r="K22" i="10"/>
  <c r="K9" i="10" s="1"/>
  <c r="L22" i="10"/>
  <c r="I21" i="10"/>
  <c r="J21" i="10"/>
  <c r="J20" i="10" s="1"/>
  <c r="L20" i="10"/>
  <c r="E17" i="13"/>
  <c r="F17" i="13"/>
  <c r="F10" i="13" s="1"/>
  <c r="G17" i="13"/>
  <c r="H17" i="13"/>
  <c r="E16" i="13"/>
  <c r="F16" i="13"/>
  <c r="F9" i="13" s="1"/>
  <c r="G16" i="13"/>
  <c r="H16" i="13"/>
  <c r="H9" i="13" s="1"/>
  <c r="D16" i="13"/>
  <c r="D17" i="13"/>
  <c r="D10" i="13" s="1"/>
  <c r="D19" i="13"/>
  <c r="E19" i="13"/>
  <c r="F19" i="13"/>
  <c r="G19" i="13"/>
  <c r="H19" i="13"/>
  <c r="D20" i="13"/>
  <c r="E20" i="13"/>
  <c r="F20" i="13"/>
  <c r="G20" i="13"/>
  <c r="H20" i="13"/>
  <c r="D21" i="13"/>
  <c r="E21" i="13"/>
  <c r="F21" i="13"/>
  <c r="G21" i="13"/>
  <c r="H21" i="13"/>
  <c r="H14" i="13" s="1"/>
  <c r="E18" i="13"/>
  <c r="E11" i="13" s="1"/>
  <c r="E8" i="13" s="1"/>
  <c r="F18" i="13"/>
  <c r="G18" i="13"/>
  <c r="G11" i="13" s="1"/>
  <c r="G8" i="13" s="1"/>
  <c r="H18" i="13"/>
  <c r="D18" i="13"/>
  <c r="E22" i="13"/>
  <c r="F22" i="13"/>
  <c r="G22" i="13"/>
  <c r="H22" i="13"/>
  <c r="D22" i="13"/>
  <c r="E29" i="13"/>
  <c r="F29" i="13"/>
  <c r="G29" i="13"/>
  <c r="H29" i="13"/>
  <c r="D29" i="13"/>
  <c r="E36" i="13"/>
  <c r="F36" i="13"/>
  <c r="G36" i="13"/>
  <c r="H36" i="13"/>
  <c r="D36" i="13"/>
  <c r="E43" i="13"/>
  <c r="F43" i="13"/>
  <c r="G43" i="13"/>
  <c r="H43" i="13"/>
  <c r="D43" i="13"/>
  <c r="E50" i="13"/>
  <c r="F50" i="13"/>
  <c r="G50" i="13"/>
  <c r="H50" i="13"/>
  <c r="D50" i="13"/>
  <c r="E57" i="13"/>
  <c r="F57" i="13"/>
  <c r="G57" i="13"/>
  <c r="H57" i="13"/>
  <c r="D57" i="13"/>
  <c r="E64" i="13"/>
  <c r="F64" i="13"/>
  <c r="G64" i="13"/>
  <c r="H64" i="13"/>
  <c r="D64" i="13"/>
  <c r="E73" i="13"/>
  <c r="F73" i="13"/>
  <c r="G73" i="13"/>
  <c r="H73" i="13"/>
  <c r="D73" i="13"/>
  <c r="E78" i="13"/>
  <c r="F78" i="13"/>
  <c r="F14" i="13" s="1"/>
  <c r="G78" i="13"/>
  <c r="H78" i="13"/>
  <c r="E77" i="13"/>
  <c r="E13" i="13" s="1"/>
  <c r="F77" i="13"/>
  <c r="G77" i="13"/>
  <c r="G13" i="13" s="1"/>
  <c r="H77" i="13"/>
  <c r="E76" i="13"/>
  <c r="F76" i="13"/>
  <c r="F12" i="13" s="1"/>
  <c r="G76" i="13"/>
  <c r="H76" i="13"/>
  <c r="D76" i="13"/>
  <c r="D12" i="13" s="1"/>
  <c r="D77" i="13"/>
  <c r="D13" i="13" s="1"/>
  <c r="D78" i="13"/>
  <c r="D14" i="13" s="1"/>
  <c r="F11" i="13"/>
  <c r="F8" i="13" s="1"/>
  <c r="H11" i="13"/>
  <c r="H8" i="13" s="1"/>
  <c r="D74" i="13"/>
  <c r="G74" i="13"/>
  <c r="H74" i="13"/>
  <c r="F74" i="13"/>
  <c r="E74" i="13"/>
  <c r="H79" i="13"/>
  <c r="D79" i="13"/>
  <c r="E79" i="13"/>
  <c r="F79" i="13"/>
  <c r="G79" i="13"/>
  <c r="G86" i="13"/>
  <c r="H86" i="13"/>
  <c r="D86" i="13"/>
  <c r="E86" i="13"/>
  <c r="F86" i="13"/>
  <c r="F93" i="13"/>
  <c r="G93" i="13"/>
  <c r="H93" i="13"/>
  <c r="D93" i="13"/>
  <c r="E93" i="13"/>
  <c r="F100" i="13"/>
  <c r="G100" i="13"/>
  <c r="H100" i="13"/>
  <c r="D100" i="13"/>
  <c r="E100" i="13"/>
  <c r="F107" i="13"/>
  <c r="G107" i="13"/>
  <c r="H107" i="13"/>
  <c r="D107" i="13"/>
  <c r="E107" i="13"/>
  <c r="F128" i="13"/>
  <c r="G128" i="13"/>
  <c r="H128" i="13"/>
  <c r="D128" i="13"/>
  <c r="E128" i="13"/>
  <c r="F135" i="13"/>
  <c r="G135" i="13"/>
  <c r="H135" i="13"/>
  <c r="D135" i="13"/>
  <c r="E135" i="13"/>
  <c r="F121" i="13"/>
  <c r="G121" i="13"/>
  <c r="H121" i="13"/>
  <c r="D121" i="13"/>
  <c r="E121" i="13"/>
  <c r="I20" i="10" l="1"/>
  <c r="H20" i="10"/>
  <c r="D11" i="13"/>
  <c r="H13" i="13"/>
  <c r="F13" i="13"/>
  <c r="H12" i="13"/>
  <c r="H15" i="13"/>
  <c r="D72" i="13"/>
  <c r="G12" i="13"/>
  <c r="E12" i="13"/>
  <c r="G14" i="13"/>
  <c r="E14" i="13"/>
  <c r="D9" i="13"/>
  <c r="G15" i="13"/>
  <c r="E15" i="13"/>
  <c r="E10" i="13"/>
  <c r="F15" i="13"/>
  <c r="E9" i="13"/>
  <c r="G9" i="13"/>
  <c r="D15" i="13"/>
  <c r="G72" i="13"/>
  <c r="E72" i="13"/>
  <c r="F72" i="13"/>
  <c r="H72" i="13"/>
  <c r="D8" i="13" l="1"/>
</calcChain>
</file>

<file path=xl/sharedStrings.xml><?xml version="1.0" encoding="utf-8"?>
<sst xmlns="http://schemas.openxmlformats.org/spreadsheetml/2006/main" count="568" uniqueCount="225">
  <si>
    <t>№ п/п</t>
  </si>
  <si>
    <t>Целевой индикатор, показатель (наименование)</t>
  </si>
  <si>
    <t>Единица измерения</t>
  </si>
  <si>
    <t>Значение целевого индикатора, показателя</t>
  </si>
  <si>
    <t>Муниципальная программа «Развитие физической культуры и спорта в Дальнегорском городском округе на 2015 – 2019 годы»</t>
  </si>
  <si>
    <t>1.</t>
  </si>
  <si>
    <r>
      <t>Увеличение доли населения Дальнегорского городского округа,</t>
    </r>
    <r>
      <rPr>
        <sz val="12"/>
        <color rgb="FF0000FF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систематически занимающегося физической культурой и спортом</t>
    </r>
  </si>
  <si>
    <t>2.</t>
  </si>
  <si>
    <t>Увеличение доли населения Дальнегорского городского округа, участвующего в массовых спортивных мероприятиях, проводимых на территории Дальнегорского городского округа</t>
  </si>
  <si>
    <t>3.</t>
  </si>
  <si>
    <t>Увеличение количества лиц с ограниченными физическими возможностями   систематически занимающихся спортом</t>
  </si>
  <si>
    <t>4.</t>
  </si>
  <si>
    <t>Уменьшение количества муниципальных учреждений, предоставляющих услуги дополнительного образования в сфере физической культуры и спорта, здания которых находятся в аварийном состоянии или требуют капитального ремонта, в общем количестве муниципальных учреждений, предоставляющих услуги дополнительного образования в сфере физической культуры и спорта</t>
  </si>
  <si>
    <t>5.</t>
  </si>
  <si>
    <t>Увеличение количества муниципальных учреждений, предоставляющих услуги дополнительного образования в сфере физической культуры и спорта, прошедших сертификацию</t>
  </si>
  <si>
    <t>6.</t>
  </si>
  <si>
    <t>Увеличение количества тренеров, прошедших переподготовку и повышение квалификации</t>
  </si>
  <si>
    <t>отчетный финансовый год (2013)</t>
  </si>
  <si>
    <t>текущий финансовый год (2014)</t>
  </si>
  <si>
    <t>Сведения о целевых индикаторах, показателях  муниципальной программы
«Развитие физической культуры и спорта в Дальнегорском городском округе на 2015 – 2019 годы»
(наименование муниципальной программы)</t>
  </si>
  <si>
    <t>Приложение № 1
к  муниципальной программе «Развитие              
физической культуры и спорта в
Дальнегорском городском округе 
на 2015 – 2019 годы»</t>
  </si>
  <si>
    <t>%</t>
  </si>
  <si>
    <t>Человек</t>
  </si>
  <si>
    <t>Единиц</t>
  </si>
  <si>
    <t>Подпрограмма «Развитие детско-юношеского спорта на территории Дальнегорского городского округа»</t>
  </si>
  <si>
    <t>Увеличение количества обучающихся в МОБУ ДОД ДЮСШ «Гранит», систематически занимающихся физической культурой и спортом</t>
  </si>
  <si>
    <t xml:space="preserve">1. </t>
  </si>
  <si>
    <t>Увеличение доли обучающихся в МОБУ ДОД ДЮСШ «Гранит» занявших призовые места в соревнованиях  различного уровня (от общей численности обучающихся)</t>
  </si>
  <si>
    <t>Наименование подпрограммы, отдельного мероприятия муниципальной программы</t>
  </si>
  <si>
    <t>Ответственный исполнитель, соисполнители</t>
  </si>
  <si>
    <t>Срок</t>
  </si>
  <si>
    <t>Ожидаемый результат (краткое описание)</t>
  </si>
  <si>
    <t>Последствия не реализации муниципальной программы, подпрограммы, отдельного мероприятия</t>
  </si>
  <si>
    <t>Связь подпрограммы,  отдельного мероприятия с показателями муниципальной программы</t>
  </si>
  <si>
    <t>Расходы на финансовое обеспечение выполнения муниципального задания на оказание муниципальной услуги</t>
  </si>
  <si>
    <t>Управление культуры, спорта и молодежной политики администрации Дальнегорского городского округа</t>
  </si>
  <si>
    <t>2015 год</t>
  </si>
  <si>
    <t>2019 год</t>
  </si>
  <si>
    <t>Организация и проведение соревнований, игр, турниров</t>
  </si>
  <si>
    <t>Укрепление материально- технической базы МОБУ ДОД ДЮСШ «Гранит» (оснащение медицинского кабинета, приобретение спортивного инвентаря)</t>
  </si>
  <si>
    <t>Организация отдыха, оздоровления и занятости обучающихся в каникулярное время</t>
  </si>
  <si>
    <t>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</t>
  </si>
  <si>
    <t>Улучшение условий и охрана труда в МОБУ ДОД ДЮСШ «Гранит»</t>
  </si>
  <si>
    <t>Энергосбережение и повышение энергетической эффективности  в МОБУ ДОД ДЮСШ "Гранит"</t>
  </si>
  <si>
    <t xml:space="preserve">Управление культуры, спорта и молодежной политики администрации Дальнегорского городского округа </t>
  </si>
  <si>
    <t>Не выполнение требований Федерального закона от 23.11.2009 № 261-ФЗ «Об энергосбережении и повышении энергетической эффективности и о внесении изменений в отдельные законодательные акты Российской Федерации»</t>
  </si>
  <si>
    <t>Отдельные мероприятия</t>
  </si>
  <si>
    <t>Развитие материально-технической базы для занятий физической культурой и спортом в Дальнегорском городском округе</t>
  </si>
  <si>
    <t>Реконструкция МОБУ ДОД ДЮСШ «Гранит»</t>
  </si>
  <si>
    <t>Реконструкция МОБУ ДОД ДООЦ «Вертикаль»</t>
  </si>
  <si>
    <t>Реконструкция МОБУ ДОД ДООЦ «Лотос»</t>
  </si>
  <si>
    <t>Приобретение спортивного инвентаря, оборудования и спортивных транспортных средств</t>
  </si>
  <si>
    <t>Организация проведения официальных физкультурно-оздоровительных и спортивных мероприятий на территории Дальнегорского городского округа</t>
  </si>
  <si>
    <t>Участие в краевых, региональных и всероссийских мероприятиях (соревнованиях, турнирах) обучающихся, в том числе оплата проезда, проживания и суточных</t>
  </si>
  <si>
    <t>Обеспечение профессиональной подготовки, переподготовки и повышение квалификации тренеров по видам спорта</t>
  </si>
  <si>
    <t>Приложение № 2
к  муниципальной программе «Развитие              
физической культуры и спорта в
Дальнегорском городском округе 
на 2015 – 2019 годы»</t>
  </si>
  <si>
    <t>1.1</t>
  </si>
  <si>
    <t>1.2</t>
  </si>
  <si>
    <t>1.3</t>
  </si>
  <si>
    <t>1.4</t>
  </si>
  <si>
    <t>1.5</t>
  </si>
  <si>
    <t>1.6</t>
  </si>
  <si>
    <t>1.7</t>
  </si>
  <si>
    <t xml:space="preserve">2. </t>
  </si>
  <si>
    <t>2.1</t>
  </si>
  <si>
    <t>2.2</t>
  </si>
  <si>
    <t>2.3</t>
  </si>
  <si>
    <t>2.4</t>
  </si>
  <si>
    <t>2.1.1</t>
  </si>
  <si>
    <t>2.1.2</t>
  </si>
  <si>
    <t>2.1.3</t>
  </si>
  <si>
    <t>2.1.4</t>
  </si>
  <si>
    <t>2.1.5</t>
  </si>
  <si>
    <t>Начала реализации подпрограммы, отдельного мероприятия</t>
  </si>
  <si>
    <t>Окончания реализации подпрограммы, отдельного мероприятия</t>
  </si>
  <si>
    <t>Уменьшение количества обучающихся в МОБУ ДОД ДЮСШ «Гранит», систематически занимающихся физической культурой и спортом</t>
  </si>
  <si>
    <t xml:space="preserve">Обеспечение доступности качественного дополнительного образования в области физичес
кой культуры и спорта
</t>
  </si>
  <si>
    <t>Обобщенная характеристика реализуемых в составе муниципальной программы подпрограмм и отдельных мероприятий
«Развитие физической культуры и спорта в Дальнегорском городском округе на 2015 – 2019 годы»
(наименование муниципальной программы)</t>
  </si>
  <si>
    <t xml:space="preserve">Выявление и поддержка одарённых детей;
распространение норм и установок здорового образа жизни, толерантного сознания и законопослушного поведения
</t>
  </si>
  <si>
    <t>Отсутствие условий для выявления и поддержки одарённых детей</t>
  </si>
  <si>
    <t>Увеличение охвата обучающихся организованными мероприятиями, выявления наиболее талантливых детей</t>
  </si>
  <si>
    <t>Создание условий для эффективного использования новых форм и технологий образовательного процесса</t>
  </si>
  <si>
    <t>Отсутствие условий для применения современных технологий, снижение качества образования</t>
  </si>
  <si>
    <t>Увеличение доли муниципальных учреждений дополнительного образования Дальнегорского городского округа, соответствующих требованиям федеральных государственных образовательных стандартов</t>
  </si>
  <si>
    <t>Увеличение количества обучающихся, охваченных различными формами отдыха, оздоровления и занятости</t>
  </si>
  <si>
    <t>Уменьшение количества обучающихся охваченных различными формами отдыха, оздоровления и занятости</t>
  </si>
  <si>
    <t xml:space="preserve">Увеличение количества численности обучающихся муниципальных учреждений в возрасте 6,5-15 лет (в том числе дети с ограниченными возможностями здоровья, одарённые дети, дети группы риска), имеющих возможность по посещать пришкольные лагеря </t>
  </si>
  <si>
    <t>Увеличение количества учащихся, имеющих возможность по выбору получать доступные качественные услуги</t>
  </si>
  <si>
    <t>Уменьшение доли обучающихся  количества учащихся, имеющих возможность по выбору получать доступные качественные услуги</t>
  </si>
  <si>
    <t>Увеличение численности обучающихся с ограниченными возможностями здоровья, имеющих возможность по выбору получать доступные услуги дополнительного</t>
  </si>
  <si>
    <t>Улучшение условий труда работников</t>
  </si>
  <si>
    <t xml:space="preserve">Неготовность к новому учебному году
увеличение производственного травматизма в муниципальных учреждениях Дальнегорского городского округа
</t>
  </si>
  <si>
    <t>Готовность к началу каждого нового учебного года, уменьшение производственного травматизма</t>
  </si>
  <si>
    <t>Повышения энергетической эффективности на основе модернизации, технологического развития и перехода к рациональному и экологически ответственному использованию энергетических ресурсов</t>
  </si>
  <si>
    <t xml:space="preserve">Повышение энергетической эффективности  </t>
  </si>
  <si>
    <t xml:space="preserve">Создание дополнительных условий для занятий физической культурой и спортом, возможность проведения официальных краевых, региональных соревнований
</t>
  </si>
  <si>
    <t xml:space="preserve">Не достижение запланированного значения показателя, отсутствие возможности проведения официальных краевых, региональных соревнований
</t>
  </si>
  <si>
    <t>Соответствует целевым индикаторам и показателю муниципальной программы</t>
  </si>
  <si>
    <t xml:space="preserve">Обеспечение выполнения ежегодного календарного плана физкультурных и спортивных мероприятий
</t>
  </si>
  <si>
    <t xml:space="preserve">Не достижение запланированного значения показателя
</t>
  </si>
  <si>
    <t>Распространение норм и установок здорового образа жизни, толерантного сознания и законопослушного поведения</t>
  </si>
  <si>
    <t>Отсутствие условий для выявления и поддержки наиболее одаренных спортсменов</t>
  </si>
  <si>
    <t>Увеличение охвата обучающихся организованными мероприятиями, выявления наиболее одаренных спортсменов</t>
  </si>
  <si>
    <t>Возможность повышения и роста профессионального мастерства, накопление методического опыта</t>
  </si>
  <si>
    <t>Отсутствие возможности повышения и роста профессионального мастерства, накопление методического опыта</t>
  </si>
  <si>
    <t>Увеличение количества тренеров Дальнегорского городского округа прошедших профессиональную подготовку, переподготовку и повышение квалификации</t>
  </si>
  <si>
    <t>Приложение № 3
к  муниципальной программе «Развитие              
физической культуры и спорта в
Дальнегорском городском округе 
на 2015 – 2019 годы»</t>
  </si>
  <si>
    <t>Оценка применения мер государственного регулирования в сфере реализации муниципальной программы
«Развитие физической культуры и спорта в Дальнегорском городском округе на 2015 – 2019 годы»
(наименование муниципальной программы)</t>
  </si>
  <si>
    <t>Наименование меры государственного регулирования</t>
  </si>
  <si>
    <t>Объем доходов/расходов Дальнегорского городского округа* (тыс. руб.)</t>
  </si>
  <si>
    <t>Краткое обоснование необходимости применения мер государственного регулирования для достижения цели муниципальной программы</t>
  </si>
  <si>
    <t>Финансовая оценка результатов применения мер государственного регулирования (тыс. руб.), годы</t>
  </si>
  <si>
    <t>Второй год планового периода</t>
  </si>
  <si>
    <t>Первый год планового периода</t>
  </si>
  <si>
    <t>Очередной финансовый год</t>
  </si>
  <si>
    <t>Реализация мероприятий муниципальной программы не требует дополнительного применения налоговых, тарифных и иных мер государственного регулирования</t>
  </si>
  <si>
    <t>* - объем выпадающих доходов бюджета Дальнегорского городского округа, увеличение расходных обязательств Дальнегорского городского  округа</t>
  </si>
  <si>
    <t>-</t>
  </si>
  <si>
    <t>Приложение № 4
к  муниципальной программе «Развитие              
физической культуры и спорта в
Дальнегорском городском округе 
на 2015 – 2019 годы»</t>
  </si>
  <si>
    <t>Сведения об основных мерах правового регулирования в сфере реализации муниципальной программы
«Развитие физической культуры и спорта в Дальнегорском городском округе на 2015 – 2019 годы»
(наименование муниципальной программы)</t>
  </si>
  <si>
    <t>Наименование проекта нормативного правового акта Российской Федерации, Приморского края, Дальнегорского городского округа</t>
  </si>
  <si>
    <t>Основные положения проекта нормативного правового акта</t>
  </si>
  <si>
    <t>Ожидаемые сроки принятия</t>
  </si>
  <si>
    <t>Реализация мероприятий муниципальной программы не требует дополнительного применения мер правового регулирования</t>
  </si>
  <si>
    <t>Прогноз сводных показателей муниципальных заданий на оказание муниципальных услуг (выполнение работ) муниципальными бюджетными и автономными учреждениями по муниципальной программе
«Развитие физической культуры и спорта в Дальнегорском городском округе на 2015 – 2019 годы» 
(наименование муниципальной программы)</t>
  </si>
  <si>
    <t>Очередной финансовый год (2015)</t>
  </si>
  <si>
    <t>Первый год планового периода (2016)</t>
  </si>
  <si>
    <t>Второй год планового периода (2017)</t>
  </si>
  <si>
    <t>Третий год планового периода (2018)</t>
  </si>
  <si>
    <t>Четвёртый год планового периода (2019)</t>
  </si>
  <si>
    <t>Значение показателя объема муниципальной услуги (выполняемой работы)</t>
  </si>
  <si>
    <t>Расходы бюджета Дальнегорского городского округа на оказание муниципальной услуги (выполнение работы), тыс. руб.</t>
  </si>
  <si>
    <t>Показатель объёма муниципальной услуги (выполнения работы): количество обучающихся (человек)</t>
  </si>
  <si>
    <t xml:space="preserve">Предоставление дополнительного
образования детям в МОБУ ДОД ДЮСШ «Гранит»
</t>
  </si>
  <si>
    <t>Наименование муниципальной
услуги (выполняемой работы), показателя объёма услуги (выполняемой работы)</t>
  </si>
  <si>
    <t>Наименование подпрограммы, мероприятия подпрограммы, отдельного мероприятия</t>
  </si>
  <si>
    <t>ГРБС</t>
  </si>
  <si>
    <t>РзПр</t>
  </si>
  <si>
    <t>ЦСР</t>
  </si>
  <si>
    <t>ВР</t>
  </si>
  <si>
    <t>Ресурсное обеспечение реализации муниципальной программы
за счет средств  бюджета Дальнегорского городского округа
«Развитие физической культуры и спорта в Дальнегорском городском округе на 2015 – 2019 годы»
(наименование муниципальной программы)</t>
  </si>
  <si>
    <t>Программа «Развитие физической культуры и спорта в Дальнегорском городском округе на 2015-2019 годы»</t>
  </si>
  <si>
    <t>Всего, в том числе:</t>
  </si>
  <si>
    <t>Управление культуры, спорта и молодёжной политики</t>
  </si>
  <si>
    <t>Управление образования</t>
  </si>
  <si>
    <t>Х</t>
  </si>
  <si>
    <t>Подпрограмма «Развитие детско-юношеского спорта на территории Дальнегорского городского округа"</t>
  </si>
  <si>
    <t>Мероприятия подпрограммы:</t>
  </si>
  <si>
    <t>Укрепление материально-технической базы МОБУ ДОД ДЮСШ "Гранит" (оснащение медицинского кабинета, приобретение спортивного инвентаря)</t>
  </si>
  <si>
    <t>Организация отдыха, оздоровления и занятости, обучающихся в каникулярное время</t>
  </si>
  <si>
    <t>Улучшение условий и охрана труда в МОБУ ДОД ДЮСШ "Гранит"</t>
  </si>
  <si>
    <t>Энергосбережение и повышение энергетической эффективности  в МОБУ ДОД ДЮСШ "Гранит</t>
  </si>
  <si>
    <t>Реконструкция МОБУ ДОД ДЮСШ "Гранит"</t>
  </si>
  <si>
    <t>Реконструкция МОБУ ДОД ДООЦ "Вертикаль"</t>
  </si>
  <si>
    <t>Реконструкция МОБУ ДОД ДООЦ "Лотос"</t>
  </si>
  <si>
    <t>Проведение сертификации в системе добровольной сертификации в области физической культуры и спорта</t>
  </si>
  <si>
    <t>Организация проведения массовых спортивных мероприятий на территории Дальнегорского городского округа</t>
  </si>
  <si>
    <t>Участие в спортивных соревнованиях краевого и регионального уровня по различным видам спорта</t>
  </si>
  <si>
    <t>Оценка расходов (тыс. руб.), годы</t>
  </si>
  <si>
    <t>Наименование подпрограммы, отдельного мероприятия</t>
  </si>
  <si>
    <t>Источники ресурсного обеспечения</t>
  </si>
  <si>
    <t>Информация о ресурсном обеспечении муниципальной программы за счет средств бюджета Дальнегорского городского округа
 и прогнозная оценка привлекаемых на реализацию ее целей средств федерального бюджета, краевого бюджета, 
бюджетов государственных внебюджетных фондов, иных внебюджетных источников
«Развитие физической культуры и спорта в Дальнегорском городском округе на 2015 – 2019 годы» 
(наименование муниципальной программы)</t>
  </si>
  <si>
    <t>Четвертый год планового периода (2019)</t>
  </si>
  <si>
    <t>Отдельные мероприятия:</t>
  </si>
  <si>
    <t>всего</t>
  </si>
  <si>
    <t>федеральный бюджет (субсидии, субвенции, иные межбюджетные трансферты)</t>
  </si>
  <si>
    <t>краевой бюджет (субсидии, субвенции, иные межбюджетные трансферты)</t>
  </si>
  <si>
    <t>бюджет Дальнегорского городского округа</t>
  </si>
  <si>
    <t>государственные внебюджетные фонды Российской Федерации</t>
  </si>
  <si>
    <t>территориальные государственные внебюджетные фонды</t>
  </si>
  <si>
    <t xml:space="preserve">иные внебюджетные источники </t>
  </si>
  <si>
    <t xml:space="preserve">Мероприятие 1.1
Расходы на финансовое обеспечение выполнения муниципального задания на оказание муниципальной услуги
</t>
  </si>
  <si>
    <t xml:space="preserve">Мероприятие 1.2
Организация и проведение соревнований, игр, турниров
</t>
  </si>
  <si>
    <t xml:space="preserve">Мероприятие 1.3
Укрепление материально-технической базы МОБУ ДОД ДЮСШ "Гранит" (оснащение медицинского кабинета, приобретение спортивного инвентаря)
</t>
  </si>
  <si>
    <t xml:space="preserve">Мероприятие 1.4
Организация отдыха, оздоровления и занятости, обучающихся в каникулярное время
</t>
  </si>
  <si>
    <t xml:space="preserve">Мероприятие 1.5
Обеспечение доступной среды, создание условий для доступа населения к услугам учреждений дополнительного образования для полноценной жизнедеятельности лиц с ограниченными возможностями
</t>
  </si>
  <si>
    <t>7.</t>
  </si>
  <si>
    <t xml:space="preserve">Мероприятие 1.6
Улучшение условий и охрана труда в МОБУ ДОД ДЮСШ "Гранит"
</t>
  </si>
  <si>
    <t>8.</t>
  </si>
  <si>
    <t xml:space="preserve">Мероприятие 1.7
Энергосбережение и повышение энергетической эффективности в МОБУ ДОД ДЮСШ "Гранит"
</t>
  </si>
  <si>
    <t>9.</t>
  </si>
  <si>
    <t xml:space="preserve">Отдельные мероприятия 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</si>
  <si>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</si>
  <si>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</si>
  <si>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</si>
  <si>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</si>
  <si>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</si>
  <si>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</si>
  <si>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</si>
  <si>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</si>
  <si>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</si>
  <si>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 xml:space="preserve">Мероприятие 2.1
Развитие материально-технической базы для занятий физической культурой и спортом в Дальнегорском городском округе
</t>
  </si>
  <si>
    <t xml:space="preserve">Мероприятие 2.1.1
Реконструкция МОБУ ДОД ДЮСШ "Гранит" (прогнозная оценка средств краевого бюджета на 2017 год) 
</t>
  </si>
  <si>
    <t xml:space="preserve">Мероприятие 2.1.2
Реконструкция МОБУ ДОД ДООЦ "Вертикаль" (прогнозная оценка средств краевого бюджета на 2016 год)
</t>
  </si>
  <si>
    <t xml:space="preserve">Мероприятие 2.1.3
Реконструкция МОБУ ДОД ДООЦ "Лотос" 
(изготовление ПСД)
</t>
  </si>
  <si>
    <t xml:space="preserve">Мероприятие 2.1.4
Приобретение спортивного инвентаря, оборудования и спортивных транспортных средств
</t>
  </si>
  <si>
    <t xml:space="preserve">Мероприятие 2.1.5
Проведение сертификации в системе добровольной сертификации в области физической культуры и спорта
</t>
  </si>
  <si>
    <t xml:space="preserve">Мероприятие 2.2
Организация проведения массовых спортивных мероприятий на территории Дальнегорского городского округа
</t>
  </si>
  <si>
    <t xml:space="preserve">Мероприятие 2.3
Участие в спортивных соревнованиях краевого и регионального уровня по различным видам спорта
</t>
  </si>
  <si>
    <t xml:space="preserve">Мероприятие 2.4
Обеспечение профессиональной подготовки, переподготовки и повышение квалификации тренеров по видам спорта
</t>
  </si>
  <si>
    <t>иные внебюджетные источники</t>
  </si>
  <si>
    <t xml:space="preserve">Подпрограмма 1
Подпрограмма «Развитие детско-юношеского спорта на территории Дальнегорского городского округа»
</t>
  </si>
  <si>
    <t xml:space="preserve">          Приложение № 6
          к  муниципальной программе «Развитие              
          физической культуры и спорта в
          Дальнегорском городском округе 
          на 2015 – 2019 годы»</t>
  </si>
  <si>
    <t xml:space="preserve">      Приложение № 5
      к  муниципальной программе «Развитие              
      физической культуры и спорта в
      Дальнегорском городском округе 
      на 2015 – 2019 годы»</t>
  </si>
  <si>
    <t xml:space="preserve">   Приложение № 7
   к  муниципальной программе «Развитие              
   физической культуры и спорта в
   Дальнегорском городском округе 
   на 2015 – 2019 годы»</t>
  </si>
  <si>
    <t>Текущий финансовый год (2014 год)</t>
  </si>
  <si>
    <t>№п/п</t>
  </si>
  <si>
    <t>Выделение дополнительных объемов ресурсов не планируется</t>
  </si>
  <si>
    <t>с учетом доп. ресурс-ов</t>
  </si>
  <si>
    <t>без учета доп. ресурс-ов</t>
  </si>
  <si>
    <t>Целевой индикатор, показатель программы 
«Развитие физической культуры и спорта в Дальнегорском городском округе на 2015 – 2019 годы»</t>
  </si>
  <si>
    <t>Приложение № 8
к  муниципальной программе «Развитие              
физической культуры и спорта в
Дальнегорском городском округе 
на 2015 – 2019 годы»</t>
  </si>
  <si>
    <t>Приложение № 9
к  муниципальной программе «Развитие              
физической культуры и спорта в
Дальнегорском городском округе 
на 2015 – 2019 годы»</t>
  </si>
  <si>
    <t>Оценка степени влияния выделения дополнительных объемов ресурсов на сроки и  непосредственные ожидаемые результаты реализации муниципальной программы
«Развитие физической культуры и спорта в Дальнегорском городском округе на 2015 – 2019 годы»
(наименование муниципальной программы)</t>
  </si>
  <si>
    <t>Ответственный исполнитель, соисполнитель</t>
  </si>
  <si>
    <t>Объем дополнительных ресурсов              (тыс. руб.)</t>
  </si>
  <si>
    <t>С учетом дополнительных ресурсов</t>
  </si>
  <si>
    <t>срок</t>
  </si>
  <si>
    <t>ожидаемый результат (краткое описание)</t>
  </si>
  <si>
    <t>начала реализации муниципальной программы</t>
  </si>
  <si>
    <t>окончания реализации муниципальной программы</t>
  </si>
  <si>
    <t xml:space="preserve">Мероприятие 2.1.6
Установка многофункциональных спортивных площадок
</t>
  </si>
  <si>
    <t>19.</t>
  </si>
  <si>
    <t>2.1.6</t>
  </si>
  <si>
    <t>Установка многофункциональных спортивных площадок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</si>
</sst>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0000FF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49" fontId="1" fillId="0" borderId="4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5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3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vertical="top" wrapText="1"/>
    </xf>
    <xf numFmtId="49" fontId="1" fillId="0" borderId="0" xfId="0" applyNumberFormat="1" applyFont="1" applyAlignment="1">
      <alignment wrapText="1"/>
    </xf>
    <xf numFmtId="49" fontId="2" fillId="0" borderId="3" xfId="0" applyNumberFormat="1" applyFont="1" applyBorder="1" applyAlignment="1">
      <alignment horizontal="left" vertical="top" wrapText="1"/>
    </xf>
    <xf numFmtId="49" fontId="2" fillId="0" borderId="10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vertical="center" wrapText="1"/>
    </xf>
    <xf numFmtId="4" fontId="2" fillId="0" borderId="3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2" xfId="0" applyBorder="1" applyAlignment="1">
      <alignment horizontal="center" vertical="center" wrapText="1"/>
    </xf>
    <xf numFmtId="4" fontId="2" fillId="0" borderId="3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3" xfId="0" applyFont="1" applyBorder="1" applyAlignment="1">
      <alignment horizontal="right" vertical="top"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vertical="top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1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0" xfId="0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top" wrapText="1"/>
    </xf>
    <xf numFmtId="49" fontId="1" fillId="0" borderId="3" xfId="0" applyNumberFormat="1" applyFont="1" applyBorder="1" applyAlignment="1">
      <alignment wrapText="1"/>
    </xf>
    <xf numFmtId="0" fontId="0" fillId="0" borderId="3" xfId="0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" fillId="0" borderId="1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0" fillId="0" borderId="11" xfId="0" applyBorder="1" applyAlignment="1">
      <alignment horizontal="left" vertical="top" wrapText="1"/>
    </xf>
    <xf numFmtId="0" fontId="1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A13" zoomScale="70" zoomScaleNormal="70" workbookViewId="0">
      <selection activeCell="H12" sqref="H12"/>
    </sheetView>
  </sheetViews>
  <sheetFormatPr defaultRowHeight="15" x14ac:dyDescent="0.25"/>
  <cols>
    <col min="1" max="1" width="4.7109375" style="1" customWidth="1"/>
    <col min="2" max="2" width="36" style="1" customWidth="1"/>
    <col min="3" max="3" width="9.7109375" style="1" customWidth="1"/>
    <col min="4" max="4" width="13.7109375" style="1" customWidth="1"/>
    <col min="5" max="5" width="13.140625" style="1" customWidth="1"/>
    <col min="6" max="6" width="10.140625" style="1" customWidth="1"/>
    <col min="7" max="7" width="10.7109375" style="1" customWidth="1"/>
    <col min="8" max="8" width="11" style="1" customWidth="1"/>
    <col min="9" max="9" width="10.28515625" style="1" customWidth="1"/>
    <col min="10" max="10" width="11.140625" style="1" customWidth="1"/>
    <col min="11" max="16384" width="9.140625" style="1"/>
  </cols>
  <sheetData>
    <row r="1" spans="1:10" ht="90" customHeight="1" x14ac:dyDescent="0.25">
      <c r="A1" s="8"/>
      <c r="B1" s="8"/>
      <c r="C1" s="8"/>
      <c r="D1" s="8"/>
      <c r="E1" s="8"/>
      <c r="F1" s="8"/>
      <c r="G1" s="66" t="s">
        <v>20</v>
      </c>
      <c r="H1" s="66"/>
      <c r="I1" s="66"/>
      <c r="J1" s="66"/>
    </row>
    <row r="2" spans="1:10" ht="15" customHeight="1" x14ac:dyDescent="0.25">
      <c r="A2" s="8"/>
      <c r="B2" s="8"/>
      <c r="C2" s="8"/>
      <c r="D2" s="8"/>
      <c r="E2" s="8"/>
      <c r="F2" s="8"/>
      <c r="G2" s="5"/>
      <c r="H2" s="5"/>
      <c r="I2" s="5"/>
      <c r="J2" s="5"/>
    </row>
    <row r="3" spans="1:10" ht="53.25" customHeight="1" x14ac:dyDescent="0.25">
      <c r="A3" s="67" t="s">
        <v>19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4" customHeight="1" x14ac:dyDescent="0.25">
      <c r="A5" s="64" t="s">
        <v>0</v>
      </c>
      <c r="B5" s="64" t="s">
        <v>1</v>
      </c>
      <c r="C5" s="64" t="s">
        <v>2</v>
      </c>
      <c r="D5" s="64" t="s">
        <v>3</v>
      </c>
      <c r="E5" s="64"/>
      <c r="F5" s="64"/>
      <c r="G5" s="64"/>
      <c r="H5" s="64"/>
      <c r="I5" s="64"/>
      <c r="J5" s="64"/>
    </row>
    <row r="6" spans="1:10" ht="49.5" customHeight="1" x14ac:dyDescent="0.25">
      <c r="A6" s="64"/>
      <c r="B6" s="64"/>
      <c r="C6" s="64"/>
      <c r="D6" s="3" t="s">
        <v>17</v>
      </c>
      <c r="E6" s="4" t="s">
        <v>18</v>
      </c>
      <c r="F6" s="4">
        <v>2015</v>
      </c>
      <c r="G6" s="4">
        <v>2016</v>
      </c>
      <c r="H6" s="4">
        <v>2017</v>
      </c>
      <c r="I6" s="4">
        <v>2018</v>
      </c>
      <c r="J6" s="4">
        <v>2019</v>
      </c>
    </row>
    <row r="7" spans="1:10" ht="15.75" x14ac:dyDescent="0.2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4">
        <v>8</v>
      </c>
      <c r="I7" s="4">
        <v>9</v>
      </c>
      <c r="J7" s="4">
        <v>10</v>
      </c>
    </row>
    <row r="8" spans="1:10" ht="25.5" customHeight="1" x14ac:dyDescent="0.25">
      <c r="A8" s="64" t="s">
        <v>4</v>
      </c>
      <c r="B8" s="64"/>
      <c r="C8" s="64"/>
      <c r="D8" s="64"/>
      <c r="E8" s="64"/>
      <c r="F8" s="64"/>
      <c r="G8" s="64"/>
      <c r="H8" s="64"/>
      <c r="I8" s="64"/>
      <c r="J8" s="64"/>
    </row>
    <row r="9" spans="1:10" ht="90" customHeight="1" x14ac:dyDescent="0.25">
      <c r="A9" s="7" t="s">
        <v>5</v>
      </c>
      <c r="B9" s="4" t="s">
        <v>6</v>
      </c>
      <c r="C9" s="6" t="s">
        <v>21</v>
      </c>
      <c r="D9" s="4">
        <v>17.344999999999999</v>
      </c>
      <c r="E9" s="4">
        <v>16.228999999999999</v>
      </c>
      <c r="F9" s="52">
        <v>18.439</v>
      </c>
      <c r="G9" s="4">
        <v>19.199000000000002</v>
      </c>
      <c r="H9" s="4">
        <v>19.2</v>
      </c>
      <c r="I9" s="4">
        <v>19.3</v>
      </c>
      <c r="J9" s="4">
        <v>19.5</v>
      </c>
    </row>
    <row r="10" spans="1:10" ht="116.25" customHeight="1" x14ac:dyDescent="0.25">
      <c r="A10" s="7" t="s">
        <v>7</v>
      </c>
      <c r="B10" s="4" t="s">
        <v>8</v>
      </c>
      <c r="C10" s="6" t="s">
        <v>21</v>
      </c>
      <c r="D10" s="4">
        <v>11.98</v>
      </c>
      <c r="E10" s="4">
        <v>13.06</v>
      </c>
      <c r="F10" s="52">
        <v>14.21</v>
      </c>
      <c r="G10" s="4">
        <v>15.08</v>
      </c>
      <c r="H10" s="4">
        <v>16.16</v>
      </c>
      <c r="I10" s="4">
        <v>17.27</v>
      </c>
      <c r="J10" s="4">
        <v>17.93</v>
      </c>
    </row>
    <row r="11" spans="1:10" ht="74.25" customHeight="1" x14ac:dyDescent="0.25">
      <c r="A11" s="7" t="s">
        <v>9</v>
      </c>
      <c r="B11" s="4" t="s">
        <v>10</v>
      </c>
      <c r="C11" s="6" t="s">
        <v>22</v>
      </c>
      <c r="D11" s="52">
        <v>57</v>
      </c>
      <c r="E11" s="52">
        <v>59</v>
      </c>
      <c r="F11" s="52">
        <v>61</v>
      </c>
      <c r="G11" s="52">
        <v>63</v>
      </c>
      <c r="H11" s="52">
        <v>65</v>
      </c>
      <c r="I11" s="4">
        <v>67</v>
      </c>
      <c r="J11" s="4">
        <v>70</v>
      </c>
    </row>
    <row r="12" spans="1:10" ht="220.5" customHeight="1" x14ac:dyDescent="0.25">
      <c r="A12" s="7" t="s">
        <v>11</v>
      </c>
      <c r="B12" s="4" t="s">
        <v>12</v>
      </c>
      <c r="C12" s="4" t="s">
        <v>23</v>
      </c>
      <c r="D12" s="52">
        <v>3</v>
      </c>
      <c r="E12" s="52">
        <v>3</v>
      </c>
      <c r="F12" s="52">
        <v>3</v>
      </c>
      <c r="G12" s="52">
        <v>1</v>
      </c>
      <c r="H12" s="52">
        <v>1</v>
      </c>
      <c r="I12" s="4">
        <v>1</v>
      </c>
      <c r="J12" s="4">
        <v>1</v>
      </c>
    </row>
    <row r="13" spans="1:10" ht="102" customHeight="1" x14ac:dyDescent="0.25">
      <c r="A13" s="7" t="s">
        <v>13</v>
      </c>
      <c r="B13" s="4" t="s">
        <v>14</v>
      </c>
      <c r="C13" s="4" t="s">
        <v>23</v>
      </c>
      <c r="D13" s="4">
        <v>0</v>
      </c>
      <c r="E13" s="4">
        <v>0</v>
      </c>
      <c r="F13" s="4">
        <v>0</v>
      </c>
      <c r="G13" s="4">
        <v>0</v>
      </c>
      <c r="H13" s="4">
        <v>2</v>
      </c>
      <c r="I13" s="4">
        <v>3</v>
      </c>
      <c r="J13" s="4">
        <v>0</v>
      </c>
    </row>
    <row r="14" spans="1:10" ht="55.5" customHeight="1" x14ac:dyDescent="0.25">
      <c r="A14" s="7" t="s">
        <v>15</v>
      </c>
      <c r="B14" s="4" t="s">
        <v>16</v>
      </c>
      <c r="C14" s="4" t="s">
        <v>22</v>
      </c>
      <c r="D14" s="4">
        <v>4</v>
      </c>
      <c r="E14" s="4">
        <v>29</v>
      </c>
      <c r="F14" s="51">
        <v>36</v>
      </c>
      <c r="G14" s="4">
        <v>43</v>
      </c>
      <c r="H14" s="4">
        <v>84</v>
      </c>
      <c r="I14" s="4">
        <v>0</v>
      </c>
      <c r="J14" s="4">
        <v>0</v>
      </c>
    </row>
    <row r="15" spans="1:10" ht="18.75" customHeight="1" x14ac:dyDescent="0.25">
      <c r="A15" s="65" t="s">
        <v>24</v>
      </c>
      <c r="B15" s="65"/>
      <c r="C15" s="65"/>
      <c r="D15" s="65"/>
      <c r="E15" s="65"/>
      <c r="F15" s="65"/>
      <c r="G15" s="65"/>
      <c r="H15" s="65"/>
      <c r="I15" s="65"/>
      <c r="J15" s="65"/>
    </row>
    <row r="16" spans="1:10" ht="83.25" customHeight="1" x14ac:dyDescent="0.25">
      <c r="A16" s="7" t="s">
        <v>26</v>
      </c>
      <c r="B16" s="7" t="s">
        <v>25</v>
      </c>
      <c r="C16" s="4" t="s">
        <v>22</v>
      </c>
      <c r="D16" s="4">
        <v>340</v>
      </c>
      <c r="E16" s="4">
        <v>527</v>
      </c>
      <c r="F16" s="4">
        <v>525</v>
      </c>
      <c r="G16" s="4">
        <v>542</v>
      </c>
      <c r="H16" s="4">
        <v>542</v>
      </c>
      <c r="I16" s="4">
        <v>546</v>
      </c>
      <c r="J16" s="4">
        <v>550</v>
      </c>
    </row>
    <row r="17" spans="1:10" ht="99.75" customHeight="1" x14ac:dyDescent="0.25">
      <c r="A17" s="7" t="s">
        <v>7</v>
      </c>
      <c r="B17" s="7" t="s">
        <v>27</v>
      </c>
      <c r="C17" s="4" t="s">
        <v>21</v>
      </c>
      <c r="D17" s="4">
        <v>35</v>
      </c>
      <c r="E17" s="4">
        <v>36</v>
      </c>
      <c r="F17" s="4">
        <v>35</v>
      </c>
      <c r="G17" s="4">
        <v>33</v>
      </c>
      <c r="H17" s="4">
        <v>33</v>
      </c>
      <c r="I17" s="4">
        <v>38</v>
      </c>
      <c r="J17" s="4">
        <v>39</v>
      </c>
    </row>
  </sheetData>
  <mergeCells count="8">
    <mergeCell ref="A8:J8"/>
    <mergeCell ref="A15:J15"/>
    <mergeCell ref="G1:J1"/>
    <mergeCell ref="A3:J3"/>
    <mergeCell ref="A5:A6"/>
    <mergeCell ref="B5:B6"/>
    <mergeCell ref="C5:C6"/>
    <mergeCell ref="D5:J5"/>
  </mergeCells>
  <pageMargins left="0.39370078740157483" right="0.39370078740157483" top="0.39370078740157483" bottom="0.39370078740157483" header="0" footer="0"/>
  <pageSetup paperSize="9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25" zoomScale="70" zoomScaleNormal="70" workbookViewId="0">
      <selection activeCell="C24" sqref="C24"/>
    </sheetView>
  </sheetViews>
  <sheetFormatPr defaultRowHeight="15" x14ac:dyDescent="0.25"/>
  <cols>
    <col min="1" max="1" width="6.5703125" style="1" customWidth="1"/>
    <col min="2" max="2" width="17.5703125" style="1" customWidth="1"/>
    <col min="3" max="3" width="16.28515625" style="1" customWidth="1"/>
    <col min="4" max="4" width="16.7109375" style="1" customWidth="1"/>
    <col min="5" max="5" width="16.85546875" style="1" bestFit="1" customWidth="1"/>
    <col min="6" max="6" width="19.5703125" style="1" customWidth="1"/>
    <col min="7" max="7" width="20.140625" style="1" customWidth="1"/>
    <col min="8" max="8" width="20.7109375" style="1" customWidth="1"/>
    <col min="9" max="9" width="27.5703125" style="1" customWidth="1"/>
    <col min="10" max="16384" width="9.140625" style="1"/>
  </cols>
  <sheetData>
    <row r="1" spans="1:8" ht="90" customHeight="1" x14ac:dyDescent="0.25">
      <c r="A1" s="8"/>
      <c r="B1" s="8"/>
      <c r="C1" s="8"/>
      <c r="D1" s="8"/>
      <c r="E1" s="8"/>
      <c r="F1" s="8"/>
      <c r="G1" s="66" t="s">
        <v>55</v>
      </c>
      <c r="H1" s="66"/>
    </row>
    <row r="2" spans="1:8" ht="10.5" customHeight="1" x14ac:dyDescent="0.25">
      <c r="A2" s="8"/>
      <c r="B2" s="8"/>
      <c r="C2" s="8"/>
      <c r="D2" s="8"/>
      <c r="E2" s="8"/>
      <c r="F2" s="8"/>
      <c r="G2" s="5"/>
      <c r="H2" s="5"/>
    </row>
    <row r="3" spans="1:8" ht="53.25" customHeight="1" x14ac:dyDescent="0.25">
      <c r="A3" s="67" t="s">
        <v>77</v>
      </c>
      <c r="B3" s="67"/>
      <c r="C3" s="67"/>
      <c r="D3" s="67"/>
      <c r="E3" s="67"/>
      <c r="F3" s="67"/>
      <c r="G3" s="67"/>
      <c r="H3" s="67"/>
    </row>
    <row r="4" spans="1:8" ht="12" customHeight="1" x14ac:dyDescent="0.25">
      <c r="A4" s="8"/>
      <c r="B4" s="8"/>
      <c r="C4" s="8"/>
      <c r="D4" s="8"/>
      <c r="E4" s="8"/>
      <c r="F4" s="8"/>
      <c r="G4" s="8"/>
      <c r="H4" s="8"/>
    </row>
    <row r="5" spans="1:8" ht="21" customHeight="1" x14ac:dyDescent="0.25">
      <c r="A5" s="71" t="s">
        <v>0</v>
      </c>
      <c r="B5" s="72" t="s">
        <v>28</v>
      </c>
      <c r="C5" s="72" t="s">
        <v>29</v>
      </c>
      <c r="D5" s="72" t="s">
        <v>30</v>
      </c>
      <c r="E5" s="72"/>
      <c r="F5" s="72"/>
      <c r="G5" s="72"/>
      <c r="H5" s="72"/>
    </row>
    <row r="6" spans="1:8" ht="115.5" customHeight="1" x14ac:dyDescent="0.25">
      <c r="A6" s="71"/>
      <c r="B6" s="72"/>
      <c r="C6" s="72"/>
      <c r="D6" s="10" t="s">
        <v>73</v>
      </c>
      <c r="E6" s="10" t="s">
        <v>74</v>
      </c>
      <c r="F6" s="10" t="s">
        <v>31</v>
      </c>
      <c r="G6" s="10" t="s">
        <v>32</v>
      </c>
      <c r="H6" s="10" t="s">
        <v>33</v>
      </c>
    </row>
    <row r="7" spans="1:8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</row>
    <row r="8" spans="1:8" ht="20.25" customHeight="1" x14ac:dyDescent="0.25">
      <c r="A8" s="71" t="s">
        <v>24</v>
      </c>
      <c r="B8" s="71"/>
      <c r="C8" s="71"/>
      <c r="D8" s="71"/>
      <c r="E8" s="71"/>
      <c r="F8" s="71"/>
      <c r="G8" s="71"/>
      <c r="H8" s="71"/>
    </row>
    <row r="9" spans="1:8" ht="167.25" customHeight="1" x14ac:dyDescent="0.25">
      <c r="A9" s="12" t="s">
        <v>56</v>
      </c>
      <c r="B9" s="10" t="s">
        <v>34</v>
      </c>
      <c r="C9" s="10" t="s">
        <v>35</v>
      </c>
      <c r="D9" s="11" t="s">
        <v>36</v>
      </c>
      <c r="E9" s="11" t="s">
        <v>37</v>
      </c>
      <c r="F9" s="10" t="s">
        <v>25</v>
      </c>
      <c r="G9" s="10" t="s">
        <v>75</v>
      </c>
      <c r="H9" s="10" t="s">
        <v>76</v>
      </c>
    </row>
    <row r="10" spans="1:8" ht="202.5" customHeight="1" x14ac:dyDescent="0.25">
      <c r="A10" s="12" t="s">
        <v>57</v>
      </c>
      <c r="B10" s="10" t="s">
        <v>38</v>
      </c>
      <c r="C10" s="10" t="s">
        <v>35</v>
      </c>
      <c r="D10" s="11" t="s">
        <v>36</v>
      </c>
      <c r="E10" s="11" t="s">
        <v>37</v>
      </c>
      <c r="F10" s="10" t="s">
        <v>78</v>
      </c>
      <c r="G10" s="10" t="s">
        <v>79</v>
      </c>
      <c r="H10" s="10" t="s">
        <v>80</v>
      </c>
    </row>
    <row r="11" spans="1:8" ht="213" customHeight="1" x14ac:dyDescent="0.25">
      <c r="A11" s="12" t="s">
        <v>58</v>
      </c>
      <c r="B11" s="10" t="s">
        <v>39</v>
      </c>
      <c r="C11" s="10" t="s">
        <v>35</v>
      </c>
      <c r="D11" s="11" t="s">
        <v>36</v>
      </c>
      <c r="E11" s="11" t="s">
        <v>37</v>
      </c>
      <c r="F11" s="10" t="s">
        <v>81</v>
      </c>
      <c r="G11" s="10" t="s">
        <v>82</v>
      </c>
      <c r="H11" s="10" t="s">
        <v>83</v>
      </c>
    </row>
    <row r="12" spans="1:8" ht="292.5" customHeight="1" x14ac:dyDescent="0.25">
      <c r="A12" s="13" t="s">
        <v>59</v>
      </c>
      <c r="B12" s="10" t="s">
        <v>40</v>
      </c>
      <c r="C12" s="10" t="s">
        <v>35</v>
      </c>
      <c r="D12" s="11" t="s">
        <v>36</v>
      </c>
      <c r="E12" s="11" t="s">
        <v>37</v>
      </c>
      <c r="F12" s="10" t="s">
        <v>84</v>
      </c>
      <c r="G12" s="10" t="s">
        <v>85</v>
      </c>
      <c r="H12" s="10" t="s">
        <v>86</v>
      </c>
    </row>
    <row r="13" spans="1:8" ht="264" customHeight="1" x14ac:dyDescent="0.25">
      <c r="A13" s="9" t="s">
        <v>60</v>
      </c>
      <c r="B13" s="10" t="s">
        <v>41</v>
      </c>
      <c r="C13" s="10" t="s">
        <v>35</v>
      </c>
      <c r="D13" s="11" t="s">
        <v>36</v>
      </c>
      <c r="E13" s="11" t="s">
        <v>37</v>
      </c>
      <c r="F13" s="10" t="s">
        <v>87</v>
      </c>
      <c r="G13" s="10" t="s">
        <v>88</v>
      </c>
      <c r="H13" s="10" t="s">
        <v>89</v>
      </c>
    </row>
    <row r="14" spans="1:8" ht="169.5" customHeight="1" x14ac:dyDescent="0.25">
      <c r="A14" s="9" t="s">
        <v>61</v>
      </c>
      <c r="B14" s="10" t="s">
        <v>42</v>
      </c>
      <c r="C14" s="10" t="s">
        <v>35</v>
      </c>
      <c r="D14" s="11" t="s">
        <v>36</v>
      </c>
      <c r="E14" s="11" t="s">
        <v>37</v>
      </c>
      <c r="F14" s="10" t="s">
        <v>90</v>
      </c>
      <c r="G14" s="10" t="s">
        <v>91</v>
      </c>
      <c r="H14" s="10" t="s">
        <v>92</v>
      </c>
    </row>
    <row r="15" spans="1:8" ht="269.25" customHeight="1" x14ac:dyDescent="0.25">
      <c r="A15" s="9" t="s">
        <v>62</v>
      </c>
      <c r="B15" s="18" t="s">
        <v>43</v>
      </c>
      <c r="C15" s="18" t="s">
        <v>44</v>
      </c>
      <c r="D15" s="11" t="s">
        <v>36</v>
      </c>
      <c r="E15" s="11" t="s">
        <v>37</v>
      </c>
      <c r="F15" s="10" t="s">
        <v>93</v>
      </c>
      <c r="G15" s="10" t="s">
        <v>45</v>
      </c>
      <c r="H15" s="18" t="s">
        <v>94</v>
      </c>
    </row>
    <row r="16" spans="1:8" ht="18.75" customHeight="1" x14ac:dyDescent="0.25">
      <c r="A16" s="14" t="s">
        <v>63</v>
      </c>
      <c r="B16" s="68" t="s">
        <v>46</v>
      </c>
      <c r="C16" s="69"/>
      <c r="D16" s="69"/>
      <c r="E16" s="69"/>
      <c r="F16" s="69"/>
      <c r="G16" s="69"/>
      <c r="H16" s="69"/>
    </row>
    <row r="17" spans="1:8" ht="177.75" customHeight="1" x14ac:dyDescent="0.25">
      <c r="A17" s="9" t="s">
        <v>64</v>
      </c>
      <c r="B17" s="12" t="s">
        <v>25</v>
      </c>
      <c r="C17" s="70" t="s">
        <v>35</v>
      </c>
      <c r="D17" s="70" t="s">
        <v>36</v>
      </c>
      <c r="E17" s="70" t="s">
        <v>37</v>
      </c>
      <c r="F17" s="70" t="s">
        <v>95</v>
      </c>
      <c r="G17" s="70" t="s">
        <v>96</v>
      </c>
      <c r="H17" s="70" t="s">
        <v>97</v>
      </c>
    </row>
    <row r="18" spans="1:8" ht="228" customHeight="1" x14ac:dyDescent="0.25">
      <c r="A18" s="9" t="s">
        <v>68</v>
      </c>
      <c r="B18" s="12" t="s">
        <v>27</v>
      </c>
      <c r="C18" s="70"/>
      <c r="D18" s="70"/>
      <c r="E18" s="70"/>
      <c r="F18" s="70"/>
      <c r="G18" s="70"/>
      <c r="H18" s="70"/>
    </row>
    <row r="19" spans="1:8" ht="68.25" customHeight="1" x14ac:dyDescent="0.25">
      <c r="A19" s="9" t="s">
        <v>69</v>
      </c>
      <c r="B19" s="10" t="s">
        <v>48</v>
      </c>
      <c r="C19" s="70"/>
      <c r="D19" s="70"/>
      <c r="E19" s="70"/>
      <c r="F19" s="70"/>
      <c r="G19" s="70"/>
      <c r="H19" s="70"/>
    </row>
    <row r="20" spans="1:8" ht="68.25" customHeight="1" x14ac:dyDescent="0.25">
      <c r="A20" s="9" t="s">
        <v>70</v>
      </c>
      <c r="B20" s="10" t="s">
        <v>49</v>
      </c>
      <c r="C20" s="70"/>
      <c r="D20" s="70"/>
      <c r="E20" s="70"/>
      <c r="F20" s="70"/>
      <c r="G20" s="70"/>
      <c r="H20" s="70"/>
    </row>
    <row r="21" spans="1:8" ht="54.75" customHeight="1" x14ac:dyDescent="0.25">
      <c r="A21" s="9" t="s">
        <v>71</v>
      </c>
      <c r="B21" s="10" t="s">
        <v>50</v>
      </c>
      <c r="C21" s="70"/>
      <c r="D21" s="70"/>
      <c r="E21" s="70"/>
      <c r="F21" s="70"/>
      <c r="G21" s="70"/>
      <c r="H21" s="70"/>
    </row>
    <row r="22" spans="1:8" s="63" customFormat="1" ht="115.5" customHeight="1" x14ac:dyDescent="0.25">
      <c r="A22" s="9" t="s">
        <v>72</v>
      </c>
      <c r="B22" s="62" t="s">
        <v>51</v>
      </c>
      <c r="C22" s="70"/>
      <c r="D22" s="70"/>
      <c r="E22" s="70"/>
      <c r="F22" s="70"/>
      <c r="G22" s="70"/>
      <c r="H22" s="70"/>
    </row>
    <row r="23" spans="1:8" ht="84.75" customHeight="1" x14ac:dyDescent="0.25">
      <c r="A23" s="9" t="s">
        <v>223</v>
      </c>
      <c r="B23" s="10" t="s">
        <v>224</v>
      </c>
      <c r="C23" s="70"/>
      <c r="D23" s="70"/>
      <c r="E23" s="70"/>
      <c r="F23" s="70"/>
      <c r="G23" s="70"/>
      <c r="H23" s="70"/>
    </row>
    <row r="24" spans="1:8" ht="179.25" customHeight="1" x14ac:dyDescent="0.25">
      <c r="A24" s="9" t="s">
        <v>65</v>
      </c>
      <c r="B24" s="10" t="s">
        <v>52</v>
      </c>
      <c r="C24" s="10" t="s">
        <v>35</v>
      </c>
      <c r="D24" s="11" t="s">
        <v>36</v>
      </c>
      <c r="E24" s="11" t="s">
        <v>37</v>
      </c>
      <c r="F24" s="12" t="s">
        <v>98</v>
      </c>
      <c r="G24" s="12" t="s">
        <v>99</v>
      </c>
      <c r="H24" s="12" t="s">
        <v>97</v>
      </c>
    </row>
    <row r="25" spans="1:8" ht="201" customHeight="1" x14ac:dyDescent="0.25">
      <c r="A25" s="9" t="s">
        <v>66</v>
      </c>
      <c r="B25" s="20" t="s">
        <v>53</v>
      </c>
      <c r="C25" s="12" t="s">
        <v>35</v>
      </c>
      <c r="D25" s="11" t="s">
        <v>36</v>
      </c>
      <c r="E25" s="11" t="s">
        <v>37</v>
      </c>
      <c r="F25" s="10" t="s">
        <v>100</v>
      </c>
      <c r="G25" s="10" t="s">
        <v>101</v>
      </c>
      <c r="H25" s="10" t="s">
        <v>102</v>
      </c>
    </row>
    <row r="26" spans="1:8" ht="183.75" customHeight="1" x14ac:dyDescent="0.25">
      <c r="A26" s="9" t="s">
        <v>67</v>
      </c>
      <c r="B26" s="10" t="s">
        <v>54</v>
      </c>
      <c r="C26" s="10" t="s">
        <v>35</v>
      </c>
      <c r="D26" s="11" t="s">
        <v>36</v>
      </c>
      <c r="E26" s="11" t="s">
        <v>37</v>
      </c>
      <c r="F26" s="10" t="s">
        <v>103</v>
      </c>
      <c r="G26" s="10" t="s">
        <v>104</v>
      </c>
      <c r="H26" s="12" t="s">
        <v>105</v>
      </c>
    </row>
  </sheetData>
  <mergeCells count="14">
    <mergeCell ref="A8:H8"/>
    <mergeCell ref="G1:H1"/>
    <mergeCell ref="A3:H3"/>
    <mergeCell ref="A5:A6"/>
    <mergeCell ref="B5:B6"/>
    <mergeCell ref="C5:C6"/>
    <mergeCell ref="D5:H5"/>
    <mergeCell ref="B16:H16"/>
    <mergeCell ref="C17:C23"/>
    <mergeCell ref="D17:D23"/>
    <mergeCell ref="E17:E23"/>
    <mergeCell ref="F17:F23"/>
    <mergeCell ref="G17:G23"/>
    <mergeCell ref="H17:H23"/>
  </mergeCells>
  <pageMargins left="0.39370078740157483" right="0.39370078740157483" top="0.39370078740157483" bottom="0.39370078740157483" header="0" footer="0"/>
  <pageSetup paperSize="9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topLeftCell="A4" zoomScale="70" zoomScaleNormal="70" workbookViewId="0">
      <selection activeCell="E22" sqref="E22"/>
    </sheetView>
  </sheetViews>
  <sheetFormatPr defaultRowHeight="15" x14ac:dyDescent="0.25"/>
  <cols>
    <col min="1" max="1" width="6.5703125" style="1" customWidth="1"/>
    <col min="2" max="2" width="25.42578125" style="1" customWidth="1"/>
    <col min="3" max="3" width="19.28515625" style="1" customWidth="1"/>
    <col min="4" max="4" width="13.28515625" style="1" customWidth="1"/>
    <col min="5" max="5" width="12.5703125" style="1" customWidth="1"/>
    <col min="6" max="6" width="12.7109375" style="1" customWidth="1"/>
    <col min="7" max="7" width="41.8554687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8"/>
      <c r="B1" s="8"/>
      <c r="C1" s="8"/>
      <c r="D1" s="8"/>
      <c r="E1" s="8"/>
      <c r="F1" s="8"/>
      <c r="G1" s="5" t="s">
        <v>106</v>
      </c>
    </row>
    <row r="2" spans="1:7" ht="10.5" customHeight="1" x14ac:dyDescent="0.25">
      <c r="A2" s="8"/>
      <c r="B2" s="8"/>
      <c r="C2" s="8"/>
      <c r="D2" s="8"/>
      <c r="E2" s="8"/>
      <c r="F2" s="8"/>
      <c r="G2" s="5"/>
    </row>
    <row r="3" spans="1:7" ht="53.25" customHeight="1" x14ac:dyDescent="0.25">
      <c r="A3" s="67" t="s">
        <v>107</v>
      </c>
      <c r="B3" s="67"/>
      <c r="C3" s="67"/>
      <c r="D3" s="67"/>
      <c r="E3" s="67"/>
      <c r="F3" s="67"/>
      <c r="G3" s="67"/>
    </row>
    <row r="4" spans="1:7" ht="12" customHeight="1" x14ac:dyDescent="0.25">
      <c r="A4" s="8"/>
      <c r="B4" s="8"/>
      <c r="C4" s="8"/>
      <c r="D4" s="8"/>
      <c r="E4" s="8"/>
      <c r="F4" s="8"/>
      <c r="G4" s="8"/>
    </row>
    <row r="5" spans="1:7" ht="36" customHeight="1" x14ac:dyDescent="0.25">
      <c r="A5" s="73" t="s">
        <v>0</v>
      </c>
      <c r="B5" s="73" t="s">
        <v>108</v>
      </c>
      <c r="C5" s="73" t="s">
        <v>109</v>
      </c>
      <c r="D5" s="74" t="s">
        <v>111</v>
      </c>
      <c r="E5" s="75"/>
      <c r="F5" s="76"/>
      <c r="G5" s="77" t="s">
        <v>110</v>
      </c>
    </row>
    <row r="6" spans="1:7" ht="63.75" customHeight="1" x14ac:dyDescent="0.25">
      <c r="A6" s="73"/>
      <c r="B6" s="73"/>
      <c r="C6" s="73"/>
      <c r="D6" s="17" t="s">
        <v>114</v>
      </c>
      <c r="E6" s="17" t="s">
        <v>113</v>
      </c>
      <c r="F6" s="17" t="s">
        <v>112</v>
      </c>
      <c r="G6" s="78"/>
    </row>
    <row r="7" spans="1:7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</row>
    <row r="8" spans="1:7" ht="167.25" customHeight="1" x14ac:dyDescent="0.25">
      <c r="A8" s="12" t="s">
        <v>5</v>
      </c>
      <c r="B8" s="10" t="s">
        <v>115</v>
      </c>
      <c r="C8" s="20" t="s">
        <v>117</v>
      </c>
      <c r="D8" s="20" t="s">
        <v>117</v>
      </c>
      <c r="E8" s="20" t="s">
        <v>117</v>
      </c>
      <c r="F8" s="20" t="s">
        <v>117</v>
      </c>
      <c r="G8" s="20" t="s">
        <v>117</v>
      </c>
    </row>
    <row r="9" spans="1:7" ht="15.75" x14ac:dyDescent="0.25">
      <c r="A9" s="22"/>
      <c r="B9" s="22"/>
      <c r="C9" s="22"/>
      <c r="D9" s="22"/>
      <c r="E9" s="22"/>
      <c r="F9" s="22"/>
      <c r="G9" s="22"/>
    </row>
    <row r="10" spans="1:7" ht="36" customHeight="1" x14ac:dyDescent="0.25">
      <c r="A10" s="66" t="s">
        <v>116</v>
      </c>
      <c r="B10" s="66"/>
      <c r="C10" s="66"/>
      <c r="D10" s="66"/>
      <c r="E10" s="66"/>
      <c r="F10" s="66"/>
      <c r="G10" s="66"/>
    </row>
  </sheetData>
  <mergeCells count="7">
    <mergeCell ref="A10:G10"/>
    <mergeCell ref="A3:G3"/>
    <mergeCell ref="A5:A6"/>
    <mergeCell ref="B5:B6"/>
    <mergeCell ref="C5:C6"/>
    <mergeCell ref="D5:F5"/>
    <mergeCell ref="G5:G6"/>
  </mergeCells>
  <pageMargins left="0.39370078740157483" right="0.39370078740157483" top="0.39370078740157483" bottom="0.39370078740157483" header="0" footer="0"/>
  <pageSetup paperSize="9" fitToHeight="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zoomScale="70" zoomScaleNormal="70" workbookViewId="0">
      <selection activeCell="D1" sqref="D1"/>
    </sheetView>
  </sheetViews>
  <sheetFormatPr defaultRowHeight="15" x14ac:dyDescent="0.25"/>
  <cols>
    <col min="1" max="1" width="6.28515625" style="1" customWidth="1"/>
    <col min="2" max="2" width="49.140625" style="1" customWidth="1"/>
    <col min="3" max="3" width="35.28515625" style="1" customWidth="1"/>
    <col min="4" max="4" width="42.140625" style="1" customWidth="1"/>
    <col min="5" max="5" width="27.5703125" style="1" customWidth="1"/>
    <col min="6" max="16384" width="9.140625" style="1"/>
  </cols>
  <sheetData>
    <row r="1" spans="1:4" ht="90" customHeight="1" x14ac:dyDescent="0.25">
      <c r="A1" s="8"/>
      <c r="B1" s="8"/>
      <c r="C1" s="8"/>
      <c r="D1" s="5" t="s">
        <v>118</v>
      </c>
    </row>
    <row r="2" spans="1:4" ht="10.5" customHeight="1" x14ac:dyDescent="0.25">
      <c r="A2" s="8"/>
      <c r="B2" s="8"/>
      <c r="C2" s="8"/>
      <c r="D2" s="5"/>
    </row>
    <row r="3" spans="1:4" ht="53.25" customHeight="1" x14ac:dyDescent="0.25">
      <c r="A3" s="67" t="s">
        <v>119</v>
      </c>
      <c r="B3" s="67"/>
      <c r="C3" s="67"/>
      <c r="D3" s="67"/>
    </row>
    <row r="4" spans="1:4" ht="12" customHeight="1" x14ac:dyDescent="0.25">
      <c r="A4" s="8"/>
      <c r="B4" s="8"/>
      <c r="C4" s="8"/>
      <c r="D4" s="8"/>
    </row>
    <row r="5" spans="1:4" ht="36" customHeight="1" x14ac:dyDescent="0.25">
      <c r="A5" s="73" t="s">
        <v>0</v>
      </c>
      <c r="B5" s="73" t="s">
        <v>120</v>
      </c>
      <c r="C5" s="73" t="s">
        <v>121</v>
      </c>
      <c r="D5" s="77" t="s">
        <v>122</v>
      </c>
    </row>
    <row r="6" spans="1:4" ht="14.25" customHeight="1" x14ac:dyDescent="0.25">
      <c r="A6" s="73"/>
      <c r="B6" s="73"/>
      <c r="C6" s="73"/>
      <c r="D6" s="78"/>
    </row>
    <row r="7" spans="1:4" ht="15.75" x14ac:dyDescent="0.25">
      <c r="A7" s="23">
        <v>1</v>
      </c>
      <c r="B7" s="11">
        <v>2</v>
      </c>
      <c r="C7" s="11">
        <v>3</v>
      </c>
      <c r="D7" s="11">
        <v>4</v>
      </c>
    </row>
    <row r="8" spans="1:4" ht="21" customHeight="1" x14ac:dyDescent="0.25">
      <c r="A8" s="12" t="s">
        <v>5</v>
      </c>
      <c r="B8" s="79" t="s">
        <v>123</v>
      </c>
      <c r="C8" s="80"/>
      <c r="D8" s="81"/>
    </row>
    <row r="9" spans="1:4" ht="15.75" x14ac:dyDescent="0.25">
      <c r="A9" s="22"/>
      <c r="B9" s="22"/>
      <c r="C9" s="22"/>
      <c r="D9" s="22"/>
    </row>
    <row r="10" spans="1:4" ht="16.5" customHeight="1" x14ac:dyDescent="0.25">
      <c r="A10" s="5"/>
      <c r="B10" s="5"/>
      <c r="C10" s="5"/>
      <c r="D10" s="5"/>
    </row>
  </sheetData>
  <mergeCells count="6">
    <mergeCell ref="B8:D8"/>
    <mergeCell ref="A3:D3"/>
    <mergeCell ref="A5:A6"/>
    <mergeCell ref="B5:B6"/>
    <mergeCell ref="C5:C6"/>
    <mergeCell ref="D5:D6"/>
  </mergeCells>
  <pageMargins left="0.39370078740157483" right="0.39370078740157483" top="0.39370078740157483" bottom="0.39370078740157483" header="0" footer="0"/>
  <pageSetup paperSize="9" fitToHeight="0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zoomScale="70" zoomScaleNormal="70" workbookViewId="0">
      <selection activeCell="L9" sqref="L9"/>
    </sheetView>
  </sheetViews>
  <sheetFormatPr defaultRowHeight="15" x14ac:dyDescent="0.25"/>
  <cols>
    <col min="1" max="1" width="4" style="1" customWidth="1"/>
    <col min="2" max="2" width="17.85546875" style="1" customWidth="1"/>
    <col min="3" max="3" width="13" style="1" customWidth="1"/>
    <col min="4" max="4" width="11.28515625" style="1" customWidth="1"/>
    <col min="5" max="5" width="11.140625" style="1" customWidth="1"/>
    <col min="6" max="6" width="11.28515625" style="1" customWidth="1"/>
    <col min="7" max="7" width="11.5703125" style="1" customWidth="1"/>
    <col min="8" max="8" width="13.28515625" style="1" customWidth="1"/>
    <col min="9" max="10" width="11.42578125" style="1" customWidth="1"/>
    <col min="11" max="11" width="11.140625" style="1" customWidth="1"/>
    <col min="12" max="12" width="11.7109375" style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8"/>
      <c r="G1" s="5"/>
      <c r="H1" s="5"/>
      <c r="I1" s="66" t="s">
        <v>203</v>
      </c>
      <c r="J1" s="82"/>
      <c r="K1" s="82"/>
      <c r="L1" s="82"/>
    </row>
    <row r="2" spans="1:12" ht="15" customHeight="1" x14ac:dyDescent="0.25">
      <c r="A2" s="8"/>
      <c r="B2" s="8"/>
      <c r="C2" s="8"/>
      <c r="D2" s="8"/>
      <c r="E2" s="8"/>
      <c r="F2" s="8"/>
      <c r="G2" s="2"/>
      <c r="H2" s="2"/>
      <c r="I2" s="5"/>
      <c r="J2" s="5"/>
      <c r="K2" s="2"/>
      <c r="L2" s="2"/>
    </row>
    <row r="3" spans="1:12" ht="70.5" customHeight="1" x14ac:dyDescent="0.25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</row>
    <row r="4" spans="1:12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60" customHeight="1" x14ac:dyDescent="0.25">
      <c r="A5" s="71" t="s">
        <v>0</v>
      </c>
      <c r="B5" s="71" t="s">
        <v>134</v>
      </c>
      <c r="C5" s="71" t="s">
        <v>130</v>
      </c>
      <c r="D5" s="83"/>
      <c r="E5" s="83"/>
      <c r="F5" s="83"/>
      <c r="G5" s="83"/>
      <c r="H5" s="71" t="s">
        <v>131</v>
      </c>
      <c r="I5" s="83"/>
      <c r="J5" s="83"/>
      <c r="K5" s="83"/>
      <c r="L5" s="83"/>
    </row>
    <row r="6" spans="1:12" ht="85.5" customHeight="1" x14ac:dyDescent="0.25">
      <c r="A6" s="71"/>
      <c r="B6" s="71"/>
      <c r="C6" s="11" t="s">
        <v>125</v>
      </c>
      <c r="D6" s="11" t="s">
        <v>126</v>
      </c>
      <c r="E6" s="11" t="s">
        <v>127</v>
      </c>
      <c r="F6" s="11" t="s">
        <v>128</v>
      </c>
      <c r="G6" s="11" t="s">
        <v>129</v>
      </c>
      <c r="H6" s="11" t="s">
        <v>125</v>
      </c>
      <c r="I6" s="11" t="s">
        <v>126</v>
      </c>
      <c r="J6" s="11" t="s">
        <v>127</v>
      </c>
      <c r="K6" s="11" t="s">
        <v>128</v>
      </c>
      <c r="L6" s="11" t="s">
        <v>129</v>
      </c>
    </row>
    <row r="7" spans="1:12" ht="15.75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</row>
    <row r="8" spans="1:12" ht="21" customHeight="1" x14ac:dyDescent="0.25">
      <c r="A8" s="71" t="s">
        <v>132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</row>
    <row r="9" spans="1:12" ht="158.25" customHeight="1" x14ac:dyDescent="0.25">
      <c r="A9" s="10" t="s">
        <v>5</v>
      </c>
      <c r="B9" s="11" t="s">
        <v>133</v>
      </c>
      <c r="C9" s="35">
        <v>525</v>
      </c>
      <c r="D9" s="35">
        <v>542</v>
      </c>
      <c r="E9" s="35">
        <v>542</v>
      </c>
      <c r="F9" s="35">
        <v>546</v>
      </c>
      <c r="G9" s="35">
        <v>550</v>
      </c>
      <c r="H9" s="36">
        <v>13780</v>
      </c>
      <c r="I9" s="36">
        <v>13600</v>
      </c>
      <c r="J9" s="36">
        <v>13600</v>
      </c>
      <c r="K9" s="36">
        <v>28099</v>
      </c>
      <c r="L9" s="36">
        <v>30909</v>
      </c>
    </row>
  </sheetData>
  <mergeCells count="7">
    <mergeCell ref="I1:L1"/>
    <mergeCell ref="A3:L3"/>
    <mergeCell ref="A8:L8"/>
    <mergeCell ref="A5:A6"/>
    <mergeCell ref="B5:B6"/>
    <mergeCell ref="C5:G5"/>
    <mergeCell ref="H5:L5"/>
  </mergeCells>
  <pageMargins left="0.31496062992125984" right="0.31496062992125984" top="0.39370078740157483" bottom="0.39370078740157483" header="0" footer="0"/>
  <pageSetup paperSize="9" fitToHeight="0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8"/>
  <sheetViews>
    <sheetView topLeftCell="A28" zoomScale="70" zoomScaleNormal="70" workbookViewId="0">
      <selection activeCell="P18" sqref="P18"/>
    </sheetView>
  </sheetViews>
  <sheetFormatPr defaultRowHeight="15" x14ac:dyDescent="0.25"/>
  <cols>
    <col min="1" max="1" width="6.28515625" style="1" customWidth="1"/>
    <col min="2" max="2" width="23.85546875" style="1" customWidth="1"/>
    <col min="3" max="3" width="16.28515625" style="1" customWidth="1"/>
    <col min="4" max="4" width="8.140625" style="1" customWidth="1"/>
    <col min="5" max="5" width="8.42578125" style="1" customWidth="1"/>
    <col min="6" max="6" width="8.28515625" style="1" customWidth="1"/>
    <col min="7" max="7" width="7.7109375" style="1" customWidth="1"/>
    <col min="8" max="8" width="13.42578125" style="1" bestFit="1" customWidth="1"/>
    <col min="9" max="9" width="11.85546875" style="1" customWidth="1"/>
    <col min="10" max="12" width="12" style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5"/>
      <c r="G1" s="5"/>
      <c r="H1" s="5"/>
      <c r="I1" s="66" t="s">
        <v>202</v>
      </c>
      <c r="J1" s="84"/>
      <c r="K1" s="84"/>
      <c r="L1" s="84"/>
    </row>
    <row r="2" spans="1:12" ht="15" customHeight="1" x14ac:dyDescent="0.25">
      <c r="A2" s="8"/>
      <c r="B2" s="8"/>
      <c r="C2" s="8"/>
      <c r="D2" s="8"/>
      <c r="E2" s="8"/>
      <c r="F2" s="5"/>
      <c r="G2" s="5"/>
      <c r="H2" s="5"/>
      <c r="I2" s="5"/>
      <c r="J2" s="5"/>
      <c r="K2" s="5"/>
      <c r="L2" s="37"/>
    </row>
    <row r="3" spans="1:12" ht="70.5" customHeight="1" x14ac:dyDescent="0.25">
      <c r="A3" s="67" t="s">
        <v>140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38"/>
    </row>
    <row r="4" spans="1:12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</row>
    <row r="5" spans="1:12" ht="101.25" customHeight="1" x14ac:dyDescent="0.25">
      <c r="A5" s="16" t="s">
        <v>0</v>
      </c>
      <c r="B5" s="19" t="s">
        <v>135</v>
      </c>
      <c r="C5" s="19" t="s">
        <v>29</v>
      </c>
      <c r="D5" s="19" t="s">
        <v>136</v>
      </c>
      <c r="E5" s="19" t="s">
        <v>137</v>
      </c>
      <c r="F5" s="18" t="s">
        <v>138</v>
      </c>
      <c r="G5" s="18" t="s">
        <v>139</v>
      </c>
      <c r="H5" s="18" t="s">
        <v>125</v>
      </c>
      <c r="I5" s="18" t="s">
        <v>126</v>
      </c>
      <c r="J5" s="18" t="s">
        <v>127</v>
      </c>
      <c r="K5" s="18" t="s">
        <v>128</v>
      </c>
      <c r="L5" s="18" t="s">
        <v>162</v>
      </c>
    </row>
    <row r="6" spans="1:12" ht="15.75" x14ac:dyDescent="0.25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25">
        <v>9</v>
      </c>
      <c r="J6" s="25">
        <v>10</v>
      </c>
      <c r="K6" s="25">
        <v>11</v>
      </c>
      <c r="L6" s="42">
        <v>12</v>
      </c>
    </row>
    <row r="7" spans="1:12" ht="33.75" customHeight="1" x14ac:dyDescent="0.25">
      <c r="A7" s="91"/>
      <c r="B7" s="73" t="s">
        <v>141</v>
      </c>
      <c r="C7" s="19" t="s">
        <v>142</v>
      </c>
      <c r="D7" s="31"/>
      <c r="E7" s="32"/>
      <c r="F7" s="32"/>
      <c r="G7" s="32"/>
      <c r="H7" s="32">
        <f>SUM(H8:H9)</f>
        <v>27182.808000000001</v>
      </c>
      <c r="I7" s="32">
        <f t="shared" ref="I7:L7" si="0">SUM(I8:I9)</f>
        <v>26187.85</v>
      </c>
      <c r="J7" s="32">
        <f t="shared" si="0"/>
        <v>19600</v>
      </c>
      <c r="K7" s="32">
        <f t="shared" si="0"/>
        <v>31886</v>
      </c>
      <c r="L7" s="32">
        <f t="shared" si="0"/>
        <v>34730</v>
      </c>
    </row>
    <row r="8" spans="1:12" ht="81.75" customHeight="1" x14ac:dyDescent="0.25">
      <c r="A8" s="92"/>
      <c r="B8" s="73"/>
      <c r="C8" s="15" t="s">
        <v>143</v>
      </c>
      <c r="D8" s="54">
        <v>966</v>
      </c>
      <c r="E8" s="54" t="s">
        <v>145</v>
      </c>
      <c r="F8" s="54" t="s">
        <v>145</v>
      </c>
      <c r="G8" s="54" t="s">
        <v>145</v>
      </c>
      <c r="H8" s="32">
        <f>SUM(H12:H18,H21,H29:H31)</f>
        <v>16044.308000000001</v>
      </c>
      <c r="I8" s="32">
        <f>SUM(I12:I18,I21,I29:I31)</f>
        <v>19187.849999999999</v>
      </c>
      <c r="J8" s="32">
        <f t="shared" ref="J8:L8" si="1">SUM(J12:J18,J21,J29:J31)</f>
        <v>19600</v>
      </c>
      <c r="K8" s="32">
        <f t="shared" si="1"/>
        <v>31786</v>
      </c>
      <c r="L8" s="32">
        <f t="shared" si="1"/>
        <v>34730</v>
      </c>
    </row>
    <row r="9" spans="1:12" ht="38.25" customHeight="1" x14ac:dyDescent="0.25">
      <c r="A9" s="92"/>
      <c r="B9" s="77"/>
      <c r="C9" s="61" t="s">
        <v>144</v>
      </c>
      <c r="D9" s="55">
        <v>965</v>
      </c>
      <c r="E9" s="55" t="s">
        <v>145</v>
      </c>
      <c r="F9" s="55" t="s">
        <v>145</v>
      </c>
      <c r="G9" s="55" t="s">
        <v>145</v>
      </c>
      <c r="H9" s="34">
        <f>SUM(H22)</f>
        <v>11138.5</v>
      </c>
      <c r="I9" s="34">
        <f t="shared" ref="I9:L9" si="2">SUM(I22)</f>
        <v>7000</v>
      </c>
      <c r="J9" s="34">
        <f t="shared" si="2"/>
        <v>0</v>
      </c>
      <c r="K9" s="34">
        <f t="shared" si="2"/>
        <v>100</v>
      </c>
      <c r="L9" s="34">
        <f t="shared" si="2"/>
        <v>0</v>
      </c>
    </row>
    <row r="10" spans="1:12" ht="150.75" customHeight="1" x14ac:dyDescent="0.25">
      <c r="A10" s="47">
        <v>1</v>
      </c>
      <c r="B10" s="60" t="s">
        <v>146</v>
      </c>
      <c r="C10" s="59" t="s">
        <v>35</v>
      </c>
      <c r="D10" s="54">
        <v>966</v>
      </c>
      <c r="E10" s="54" t="s">
        <v>145</v>
      </c>
      <c r="F10" s="54" t="s">
        <v>145</v>
      </c>
      <c r="G10" s="54" t="s">
        <v>145</v>
      </c>
      <c r="H10" s="32">
        <f>SUM(H12:H18)</f>
        <v>13780</v>
      </c>
      <c r="I10" s="32">
        <f t="shared" ref="I10:L10" si="3">SUM(I12:I18)</f>
        <v>13600</v>
      </c>
      <c r="J10" s="32">
        <f t="shared" si="3"/>
        <v>13600</v>
      </c>
      <c r="K10" s="32">
        <f t="shared" si="3"/>
        <v>28946</v>
      </c>
      <c r="L10" s="32">
        <f t="shared" si="3"/>
        <v>31770</v>
      </c>
    </row>
    <row r="11" spans="1:12" ht="19.5" customHeight="1" x14ac:dyDescent="0.25">
      <c r="A11" s="71" t="s">
        <v>147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44"/>
    </row>
    <row r="12" spans="1:12" ht="149.25" customHeight="1" x14ac:dyDescent="0.25">
      <c r="A12" s="26" t="s">
        <v>56</v>
      </c>
      <c r="B12" s="19" t="s">
        <v>34</v>
      </c>
      <c r="C12" s="18" t="s">
        <v>35</v>
      </c>
      <c r="D12" s="54">
        <v>966</v>
      </c>
      <c r="E12" s="54" t="s">
        <v>145</v>
      </c>
      <c r="F12" s="54" t="s">
        <v>145</v>
      </c>
      <c r="G12" s="54" t="s">
        <v>145</v>
      </c>
      <c r="H12" s="32">
        <v>13780</v>
      </c>
      <c r="I12" s="32">
        <v>13600</v>
      </c>
      <c r="J12" s="32">
        <v>13600</v>
      </c>
      <c r="K12" s="32">
        <v>28099</v>
      </c>
      <c r="L12" s="32">
        <v>30909</v>
      </c>
    </row>
    <row r="13" spans="1:12" ht="151.5" customHeight="1" x14ac:dyDescent="0.25">
      <c r="A13" s="26" t="s">
        <v>57</v>
      </c>
      <c r="B13" s="19" t="s">
        <v>38</v>
      </c>
      <c r="C13" s="18" t="s">
        <v>35</v>
      </c>
      <c r="D13" s="54">
        <v>966</v>
      </c>
      <c r="E13" s="54" t="s">
        <v>145</v>
      </c>
      <c r="F13" s="54" t="s">
        <v>145</v>
      </c>
      <c r="G13" s="54" t="s">
        <v>145</v>
      </c>
      <c r="H13" s="32">
        <v>0</v>
      </c>
      <c r="I13" s="32">
        <v>0</v>
      </c>
      <c r="J13" s="32">
        <v>0</v>
      </c>
      <c r="K13" s="32">
        <v>80</v>
      </c>
      <c r="L13" s="32">
        <v>80</v>
      </c>
    </row>
    <row r="14" spans="1:12" ht="165.75" customHeight="1" x14ac:dyDescent="0.25">
      <c r="A14" s="26" t="s">
        <v>58</v>
      </c>
      <c r="B14" s="19" t="s">
        <v>148</v>
      </c>
      <c r="C14" s="18" t="s">
        <v>35</v>
      </c>
      <c r="D14" s="54">
        <v>966</v>
      </c>
      <c r="E14" s="54" t="s">
        <v>145</v>
      </c>
      <c r="F14" s="54" t="s">
        <v>145</v>
      </c>
      <c r="G14" s="54" t="s">
        <v>145</v>
      </c>
      <c r="H14" s="32">
        <v>0</v>
      </c>
      <c r="I14" s="32">
        <v>0</v>
      </c>
      <c r="J14" s="32">
        <v>0</v>
      </c>
      <c r="K14" s="32">
        <v>200</v>
      </c>
      <c r="L14" s="32">
        <v>200</v>
      </c>
    </row>
    <row r="15" spans="1:12" ht="147" customHeight="1" x14ac:dyDescent="0.25">
      <c r="A15" s="26" t="s">
        <v>59</v>
      </c>
      <c r="B15" s="21" t="s">
        <v>149</v>
      </c>
      <c r="C15" s="10" t="s">
        <v>35</v>
      </c>
      <c r="D15" s="56">
        <v>966</v>
      </c>
      <c r="E15" s="56" t="s">
        <v>145</v>
      </c>
      <c r="F15" s="56" t="s">
        <v>145</v>
      </c>
      <c r="G15" s="56" t="s">
        <v>145</v>
      </c>
      <c r="H15" s="33">
        <v>0</v>
      </c>
      <c r="I15" s="33">
        <v>0</v>
      </c>
      <c r="J15" s="33">
        <v>0</v>
      </c>
      <c r="K15" s="33">
        <v>130</v>
      </c>
      <c r="L15" s="33">
        <v>140</v>
      </c>
    </row>
    <row r="16" spans="1:12" ht="180" customHeight="1" x14ac:dyDescent="0.25">
      <c r="A16" s="26" t="s">
        <v>60</v>
      </c>
      <c r="B16" s="19" t="s">
        <v>41</v>
      </c>
      <c r="C16" s="18" t="s">
        <v>35</v>
      </c>
      <c r="D16" s="54">
        <v>966</v>
      </c>
      <c r="E16" s="54" t="s">
        <v>145</v>
      </c>
      <c r="F16" s="54" t="s">
        <v>145</v>
      </c>
      <c r="G16" s="54" t="s">
        <v>145</v>
      </c>
      <c r="H16" s="32">
        <v>0</v>
      </c>
      <c r="I16" s="32">
        <v>0</v>
      </c>
      <c r="J16" s="32">
        <v>0</v>
      </c>
      <c r="K16" s="32">
        <v>50</v>
      </c>
      <c r="L16" s="32">
        <v>50</v>
      </c>
    </row>
    <row r="17" spans="1:12" ht="147.75" customHeight="1" x14ac:dyDescent="0.25">
      <c r="A17" s="26" t="s">
        <v>61</v>
      </c>
      <c r="B17" s="19" t="s">
        <v>150</v>
      </c>
      <c r="C17" s="18" t="s">
        <v>35</v>
      </c>
      <c r="D17" s="54">
        <v>966</v>
      </c>
      <c r="E17" s="54" t="s">
        <v>145</v>
      </c>
      <c r="F17" s="54" t="s">
        <v>145</v>
      </c>
      <c r="G17" s="54" t="s">
        <v>145</v>
      </c>
      <c r="H17" s="32">
        <v>0</v>
      </c>
      <c r="I17" s="32">
        <v>0</v>
      </c>
      <c r="J17" s="32">
        <v>0</v>
      </c>
      <c r="K17" s="32">
        <v>47</v>
      </c>
      <c r="L17" s="32">
        <v>51</v>
      </c>
    </row>
    <row r="18" spans="1:12" ht="148.5" customHeight="1" x14ac:dyDescent="0.25">
      <c r="A18" s="26" t="s">
        <v>62</v>
      </c>
      <c r="B18" s="19" t="s">
        <v>151</v>
      </c>
      <c r="C18" s="18" t="s">
        <v>35</v>
      </c>
      <c r="D18" s="54">
        <v>966</v>
      </c>
      <c r="E18" s="54" t="s">
        <v>145</v>
      </c>
      <c r="F18" s="54" t="s">
        <v>145</v>
      </c>
      <c r="G18" s="54" t="s">
        <v>145</v>
      </c>
      <c r="H18" s="32">
        <v>0</v>
      </c>
      <c r="I18" s="32">
        <v>0</v>
      </c>
      <c r="J18" s="32">
        <v>0</v>
      </c>
      <c r="K18" s="32">
        <v>340</v>
      </c>
      <c r="L18" s="32">
        <v>340</v>
      </c>
    </row>
    <row r="19" spans="1:12" ht="20.25" customHeight="1" x14ac:dyDescent="0.25">
      <c r="A19" s="93" t="s">
        <v>163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5"/>
    </row>
    <row r="20" spans="1:12" ht="33" customHeight="1" x14ac:dyDescent="0.25">
      <c r="A20" s="87" t="s">
        <v>64</v>
      </c>
      <c r="B20" s="86" t="s">
        <v>47</v>
      </c>
      <c r="C20" s="15" t="s">
        <v>142</v>
      </c>
      <c r="D20" s="53"/>
      <c r="E20" s="54" t="s">
        <v>145</v>
      </c>
      <c r="F20" s="54" t="s">
        <v>145</v>
      </c>
      <c r="G20" s="54" t="s">
        <v>145</v>
      </c>
      <c r="H20" s="32">
        <f>SUM(H21:H22)</f>
        <v>12712.808000000001</v>
      </c>
      <c r="I20" s="32">
        <f t="shared" ref="I20:L20" si="4">SUM(I21:I22)</f>
        <v>11897.85</v>
      </c>
      <c r="J20" s="32">
        <f t="shared" si="4"/>
        <v>5310</v>
      </c>
      <c r="K20" s="32">
        <f>SUM(K21:K22)</f>
        <v>940</v>
      </c>
      <c r="L20" s="32">
        <f t="shared" si="4"/>
        <v>860</v>
      </c>
    </row>
    <row r="21" spans="1:12" ht="84" customHeight="1" x14ac:dyDescent="0.25">
      <c r="A21" s="87"/>
      <c r="B21" s="86"/>
      <c r="C21" s="15" t="s">
        <v>143</v>
      </c>
      <c r="D21" s="54">
        <v>966</v>
      </c>
      <c r="E21" s="54" t="s">
        <v>145</v>
      </c>
      <c r="F21" s="54" t="s">
        <v>145</v>
      </c>
      <c r="G21" s="54" t="s">
        <v>145</v>
      </c>
      <c r="H21" s="32">
        <f>SUM(H23,H26,H27)</f>
        <v>1574.308</v>
      </c>
      <c r="I21" s="32">
        <f>SUM(I23,I26,I28)</f>
        <v>4897.8500000000004</v>
      </c>
      <c r="J21" s="32">
        <f>SUM(J23,J26,J28)</f>
        <v>5310</v>
      </c>
      <c r="K21" s="32">
        <f>SUM(K23,K26,K27)</f>
        <v>840</v>
      </c>
      <c r="L21" s="32">
        <f>SUM(L23,L26,L27)</f>
        <v>860</v>
      </c>
    </row>
    <row r="22" spans="1:12" ht="37.5" customHeight="1" x14ac:dyDescent="0.25">
      <c r="A22" s="87"/>
      <c r="B22" s="86"/>
      <c r="C22" s="15" t="s">
        <v>144</v>
      </c>
      <c r="D22" s="54">
        <v>965</v>
      </c>
      <c r="E22" s="54" t="s">
        <v>145</v>
      </c>
      <c r="F22" s="54" t="s">
        <v>145</v>
      </c>
      <c r="G22" s="54" t="s">
        <v>145</v>
      </c>
      <c r="H22" s="32">
        <f>SUM(H24,H25,H28)</f>
        <v>11138.5</v>
      </c>
      <c r="I22" s="32">
        <f t="shared" ref="I22:L22" si="5">SUM(I24:I25)</f>
        <v>7000</v>
      </c>
      <c r="J22" s="32">
        <f t="shared" si="5"/>
        <v>0</v>
      </c>
      <c r="K22" s="32">
        <f t="shared" si="5"/>
        <v>100</v>
      </c>
      <c r="L22" s="32">
        <f t="shared" si="5"/>
        <v>0</v>
      </c>
    </row>
    <row r="23" spans="1:12" ht="31.5" x14ac:dyDescent="0.25">
      <c r="A23" s="28" t="s">
        <v>68</v>
      </c>
      <c r="B23" s="16" t="s">
        <v>152</v>
      </c>
      <c r="C23" s="88"/>
      <c r="D23" s="54">
        <v>966</v>
      </c>
      <c r="E23" s="54" t="s">
        <v>145</v>
      </c>
      <c r="F23" s="54" t="s">
        <v>145</v>
      </c>
      <c r="G23" s="54" t="s">
        <v>145</v>
      </c>
      <c r="H23" s="32">
        <v>1264.308</v>
      </c>
      <c r="I23" s="32">
        <v>4587.8500000000004</v>
      </c>
      <c r="J23" s="32">
        <v>5000</v>
      </c>
      <c r="K23" s="32">
        <v>0</v>
      </c>
      <c r="L23" s="32">
        <v>0</v>
      </c>
    </row>
    <row r="24" spans="1:12" ht="47.25" x14ac:dyDescent="0.25">
      <c r="A24" s="28" t="s">
        <v>69</v>
      </c>
      <c r="B24" s="16" t="s">
        <v>153</v>
      </c>
      <c r="C24" s="89"/>
      <c r="D24" s="54">
        <v>965</v>
      </c>
      <c r="E24" s="54" t="s">
        <v>145</v>
      </c>
      <c r="F24" s="54" t="s">
        <v>145</v>
      </c>
      <c r="G24" s="54" t="s">
        <v>145</v>
      </c>
      <c r="H24" s="32">
        <v>9426.5</v>
      </c>
      <c r="I24" s="32">
        <v>7000</v>
      </c>
      <c r="J24" s="32">
        <v>0</v>
      </c>
      <c r="K24" s="32">
        <v>0</v>
      </c>
      <c r="L24" s="32">
        <v>0</v>
      </c>
    </row>
    <row r="25" spans="1:12" ht="31.5" x14ac:dyDescent="0.25">
      <c r="A25" s="28" t="s">
        <v>70</v>
      </c>
      <c r="B25" s="16" t="s">
        <v>154</v>
      </c>
      <c r="C25" s="89"/>
      <c r="D25" s="54">
        <v>965</v>
      </c>
      <c r="E25" s="54" t="s">
        <v>145</v>
      </c>
      <c r="F25" s="54" t="s">
        <v>145</v>
      </c>
      <c r="G25" s="54" t="s">
        <v>145</v>
      </c>
      <c r="H25" s="32">
        <v>0</v>
      </c>
      <c r="I25" s="32">
        <v>0</v>
      </c>
      <c r="J25" s="32">
        <v>0</v>
      </c>
      <c r="K25" s="32">
        <v>100</v>
      </c>
      <c r="L25" s="32">
        <v>0</v>
      </c>
    </row>
    <row r="26" spans="1:12" ht="117" customHeight="1" x14ac:dyDescent="0.25">
      <c r="A26" s="28" t="s">
        <v>71</v>
      </c>
      <c r="B26" s="16" t="s">
        <v>51</v>
      </c>
      <c r="C26" s="89"/>
      <c r="D26" s="54">
        <v>966</v>
      </c>
      <c r="E26" s="54" t="s">
        <v>145</v>
      </c>
      <c r="F26" s="54" t="s">
        <v>145</v>
      </c>
      <c r="G26" s="54" t="s">
        <v>145</v>
      </c>
      <c r="H26" s="32">
        <v>310</v>
      </c>
      <c r="I26" s="32">
        <v>310</v>
      </c>
      <c r="J26" s="32">
        <v>310</v>
      </c>
      <c r="K26" s="32">
        <v>490</v>
      </c>
      <c r="L26" s="32">
        <v>510</v>
      </c>
    </row>
    <row r="27" spans="1:12" s="57" customFormat="1" ht="117" customHeight="1" x14ac:dyDescent="0.25">
      <c r="A27" s="29" t="s">
        <v>72</v>
      </c>
      <c r="B27" s="30" t="s">
        <v>155</v>
      </c>
      <c r="C27" s="90"/>
      <c r="D27" s="55">
        <v>966</v>
      </c>
      <c r="E27" s="55" t="s">
        <v>145</v>
      </c>
      <c r="F27" s="55" t="s">
        <v>145</v>
      </c>
      <c r="G27" s="55" t="s">
        <v>145</v>
      </c>
      <c r="H27" s="34">
        <v>0</v>
      </c>
      <c r="I27" s="34">
        <v>0</v>
      </c>
      <c r="J27" s="34">
        <v>0</v>
      </c>
      <c r="K27" s="34">
        <v>350</v>
      </c>
      <c r="L27" s="32">
        <v>350</v>
      </c>
    </row>
    <row r="28" spans="1:12" ht="53.25" customHeight="1" x14ac:dyDescent="0.25">
      <c r="A28" s="29" t="s">
        <v>223</v>
      </c>
      <c r="B28" s="58" t="s">
        <v>224</v>
      </c>
      <c r="C28" s="90"/>
      <c r="D28" s="55">
        <v>965</v>
      </c>
      <c r="E28" s="55" t="s">
        <v>145</v>
      </c>
      <c r="F28" s="55" t="s">
        <v>145</v>
      </c>
      <c r="G28" s="55" t="s">
        <v>145</v>
      </c>
      <c r="H28" s="34">
        <v>1712</v>
      </c>
      <c r="I28" s="34">
        <v>0</v>
      </c>
      <c r="J28" s="34">
        <v>0</v>
      </c>
      <c r="K28" s="34">
        <v>0</v>
      </c>
      <c r="L28" s="34">
        <v>0</v>
      </c>
    </row>
    <row r="29" spans="1:12" ht="151.5" customHeight="1" x14ac:dyDescent="0.25">
      <c r="A29" s="28" t="s">
        <v>65</v>
      </c>
      <c r="B29" s="16" t="s">
        <v>156</v>
      </c>
      <c r="C29" s="16" t="s">
        <v>35</v>
      </c>
      <c r="D29" s="54">
        <v>966</v>
      </c>
      <c r="E29" s="54" t="s">
        <v>145</v>
      </c>
      <c r="F29" s="54" t="s">
        <v>145</v>
      </c>
      <c r="G29" s="54" t="s">
        <v>145</v>
      </c>
      <c r="H29" s="32">
        <v>255</v>
      </c>
      <c r="I29" s="32">
        <v>95</v>
      </c>
      <c r="J29" s="32">
        <v>95</v>
      </c>
      <c r="K29" s="32">
        <v>400</v>
      </c>
      <c r="L29" s="32">
        <v>450</v>
      </c>
    </row>
    <row r="30" spans="1:12" ht="149.25" customHeight="1" x14ac:dyDescent="0.25">
      <c r="A30" s="28" t="s">
        <v>66</v>
      </c>
      <c r="B30" s="16" t="s">
        <v>157</v>
      </c>
      <c r="C30" s="16" t="s">
        <v>35</v>
      </c>
      <c r="D30" s="54">
        <v>966</v>
      </c>
      <c r="E30" s="54" t="s">
        <v>145</v>
      </c>
      <c r="F30" s="54" t="s">
        <v>145</v>
      </c>
      <c r="G30" s="54" t="s">
        <v>145</v>
      </c>
      <c r="H30" s="32">
        <v>435</v>
      </c>
      <c r="I30" s="32">
        <v>595</v>
      </c>
      <c r="J30" s="32">
        <v>595</v>
      </c>
      <c r="K30" s="32">
        <v>1500</v>
      </c>
      <c r="L30" s="32">
        <v>1550</v>
      </c>
    </row>
    <row r="31" spans="1:12" ht="152.25" customHeight="1" x14ac:dyDescent="0.25">
      <c r="A31" s="28" t="s">
        <v>67</v>
      </c>
      <c r="B31" s="16" t="s">
        <v>54</v>
      </c>
      <c r="C31" s="16" t="s">
        <v>35</v>
      </c>
      <c r="D31" s="54">
        <v>966</v>
      </c>
      <c r="E31" s="54" t="s">
        <v>145</v>
      </c>
      <c r="F31" s="54" t="s">
        <v>145</v>
      </c>
      <c r="G31" s="54" t="s">
        <v>145</v>
      </c>
      <c r="H31" s="32">
        <v>0</v>
      </c>
      <c r="I31" s="32">
        <v>0</v>
      </c>
      <c r="J31" s="32">
        <v>0</v>
      </c>
      <c r="K31" s="32">
        <v>100</v>
      </c>
      <c r="L31" s="32">
        <v>100</v>
      </c>
    </row>
    <row r="32" spans="1:12" ht="15.75" x14ac:dyDescent="0.25">
      <c r="A32" s="27"/>
      <c r="B32" s="27"/>
      <c r="C32" s="27"/>
      <c r="D32" s="27"/>
      <c r="E32" s="27"/>
      <c r="F32" s="27"/>
      <c r="G32" s="27"/>
      <c r="H32" s="27"/>
      <c r="I32" s="27"/>
      <c r="J32" s="27"/>
      <c r="K32" s="27"/>
      <c r="L32" s="27"/>
    </row>
    <row r="33" spans="1:12" ht="15.75" x14ac:dyDescent="0.25">
      <c r="A33" s="27"/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</row>
    <row r="34" spans="1:12" ht="15.75" x14ac:dyDescent="0.25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</row>
    <row r="35" spans="1:12" ht="15.75" x14ac:dyDescent="0.25">
      <c r="A35" s="27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</row>
    <row r="36" spans="1:12" ht="15.75" x14ac:dyDescent="0.25">
      <c r="A36" s="27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</row>
    <row r="37" spans="1:12" ht="15.75" x14ac:dyDescent="0.25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2" ht="15.75" x14ac:dyDescent="0.25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2" ht="15.75" x14ac:dyDescent="0.25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2" ht="15.75" x14ac:dyDescent="0.25">
      <c r="A40" s="27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2" ht="15.75" x14ac:dyDescent="0.25">
      <c r="A41" s="27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2" ht="15.75" x14ac:dyDescent="0.25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</row>
    <row r="43" spans="1:12" ht="15.75" x14ac:dyDescent="0.25">
      <c r="A43" s="27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44" spans="1:12" ht="15.75" x14ac:dyDescent="0.25">
      <c r="A44" s="27"/>
      <c r="B44" s="27"/>
      <c r="C44" s="27"/>
      <c r="D44" s="27"/>
      <c r="E44" s="27"/>
      <c r="F44" s="27"/>
      <c r="G44" s="27"/>
      <c r="H44" s="27"/>
      <c r="I44" s="27"/>
      <c r="J44" s="27"/>
      <c r="K44" s="27"/>
      <c r="L44" s="27"/>
    </row>
    <row r="45" spans="1:12" ht="15.75" x14ac:dyDescent="0.25">
      <c r="A45" s="27"/>
      <c r="B45" s="27"/>
      <c r="C45" s="27"/>
      <c r="D45" s="27"/>
      <c r="E45" s="27"/>
      <c r="F45" s="27"/>
      <c r="G45" s="27"/>
      <c r="H45" s="27"/>
      <c r="I45" s="27"/>
      <c r="J45" s="27"/>
      <c r="K45" s="27"/>
      <c r="L45" s="27"/>
    </row>
    <row r="46" spans="1:12" ht="15.75" x14ac:dyDescent="0.25">
      <c r="A46" s="27"/>
      <c r="B46" s="27"/>
      <c r="C46" s="27"/>
      <c r="D46" s="27"/>
      <c r="E46" s="27"/>
      <c r="F46" s="27"/>
      <c r="G46" s="27"/>
      <c r="H46" s="27"/>
      <c r="I46" s="27"/>
      <c r="J46" s="27"/>
      <c r="K46" s="27"/>
      <c r="L46" s="27"/>
    </row>
    <row r="47" spans="1:12" ht="15.75" x14ac:dyDescent="0.25">
      <c r="A47" s="27"/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</row>
    <row r="48" spans="1:12" ht="15.75" x14ac:dyDescent="0.25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</row>
    <row r="49" spans="1:12" ht="15.75" x14ac:dyDescent="0.25">
      <c r="A49" s="27"/>
      <c r="B49" s="27"/>
      <c r="C49" s="27"/>
      <c r="D49" s="27"/>
      <c r="E49" s="27"/>
      <c r="F49" s="27"/>
      <c r="G49" s="27"/>
      <c r="H49" s="27"/>
      <c r="I49" s="27"/>
      <c r="J49" s="27"/>
      <c r="K49" s="27"/>
      <c r="L49" s="27"/>
    </row>
    <row r="50" spans="1:12" ht="15.75" x14ac:dyDescent="0.25">
      <c r="A50" s="27"/>
      <c r="B50" s="27"/>
      <c r="C50" s="27"/>
      <c r="D50" s="27"/>
      <c r="E50" s="27"/>
      <c r="F50" s="27"/>
      <c r="G50" s="27"/>
      <c r="H50" s="27"/>
      <c r="I50" s="27"/>
      <c r="J50" s="27"/>
      <c r="K50" s="27"/>
      <c r="L50" s="27"/>
    </row>
    <row r="51" spans="1:12" ht="15.75" x14ac:dyDescent="0.25">
      <c r="A51" s="27"/>
      <c r="B51" s="27"/>
      <c r="C51" s="27"/>
      <c r="D51" s="27"/>
      <c r="E51" s="27"/>
      <c r="F51" s="27"/>
      <c r="G51" s="27"/>
      <c r="H51" s="27"/>
      <c r="I51" s="27"/>
      <c r="J51" s="27"/>
      <c r="K51" s="27"/>
      <c r="L51" s="27"/>
    </row>
    <row r="52" spans="1:12" ht="15.75" x14ac:dyDescent="0.25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</row>
    <row r="53" spans="1:12" ht="15.75" x14ac:dyDescent="0.25">
      <c r="A53" s="27"/>
      <c r="B53" s="27"/>
      <c r="C53" s="27"/>
      <c r="D53" s="27"/>
      <c r="E53" s="27"/>
      <c r="F53" s="27"/>
      <c r="G53" s="27"/>
      <c r="H53" s="27"/>
      <c r="I53" s="27"/>
      <c r="J53" s="27"/>
      <c r="K53" s="27"/>
      <c r="L53" s="27"/>
    </row>
    <row r="54" spans="1:12" ht="15.75" x14ac:dyDescent="0.25">
      <c r="A54" s="27"/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</row>
    <row r="55" spans="1:12" ht="15.75" x14ac:dyDescent="0.25">
      <c r="A55" s="27"/>
      <c r="B55" s="27"/>
      <c r="C55" s="27"/>
      <c r="D55" s="27"/>
      <c r="E55" s="27"/>
      <c r="F55" s="27"/>
      <c r="G55" s="27"/>
      <c r="H55" s="27"/>
      <c r="I55" s="27"/>
      <c r="J55" s="27"/>
      <c r="K55" s="27"/>
      <c r="L55" s="27"/>
    </row>
    <row r="56" spans="1:12" ht="15.75" x14ac:dyDescent="0.25">
      <c r="A56" s="27"/>
      <c r="B56" s="27"/>
      <c r="C56" s="27"/>
      <c r="D56" s="27"/>
      <c r="E56" s="27"/>
      <c r="F56" s="27"/>
      <c r="G56" s="27"/>
      <c r="H56" s="27"/>
      <c r="I56" s="27"/>
      <c r="J56" s="27"/>
      <c r="K56" s="27"/>
      <c r="L56" s="27"/>
    </row>
    <row r="57" spans="1:12" ht="15.75" x14ac:dyDescent="0.25">
      <c r="A57" s="27"/>
      <c r="B57" s="27"/>
      <c r="C57" s="27"/>
      <c r="D57" s="27"/>
      <c r="E57" s="27"/>
      <c r="F57" s="27"/>
      <c r="G57" s="27"/>
      <c r="H57" s="27"/>
      <c r="I57" s="27"/>
      <c r="J57" s="27"/>
      <c r="K57" s="27"/>
      <c r="L57" s="27"/>
    </row>
    <row r="58" spans="1:12" ht="15.75" x14ac:dyDescent="0.25">
      <c r="A58" s="27"/>
      <c r="B58" s="27"/>
      <c r="C58" s="27"/>
      <c r="D58" s="27"/>
      <c r="E58" s="27"/>
      <c r="F58" s="27"/>
      <c r="G58" s="27"/>
      <c r="H58" s="27"/>
      <c r="I58" s="27"/>
      <c r="J58" s="27"/>
      <c r="K58" s="27"/>
      <c r="L58" s="27"/>
    </row>
    <row r="59" spans="1:12" ht="15.75" x14ac:dyDescent="0.25">
      <c r="A59" s="27"/>
      <c r="B59" s="27"/>
      <c r="C59" s="27"/>
      <c r="D59" s="27"/>
      <c r="E59" s="27"/>
      <c r="F59" s="27"/>
      <c r="G59" s="27"/>
      <c r="H59" s="27"/>
      <c r="I59" s="27"/>
      <c r="J59" s="27"/>
      <c r="K59" s="27"/>
      <c r="L59" s="27"/>
    </row>
    <row r="60" spans="1:12" ht="15.75" x14ac:dyDescent="0.25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</row>
    <row r="61" spans="1:12" ht="15.75" x14ac:dyDescent="0.25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</row>
    <row r="62" spans="1:12" ht="15.75" x14ac:dyDescent="0.25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</row>
    <row r="63" spans="1:12" ht="15.75" x14ac:dyDescent="0.2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</row>
    <row r="64" spans="1:12" ht="15.75" x14ac:dyDescent="0.25">
      <c r="A64" s="27"/>
      <c r="B64" s="27"/>
      <c r="C64" s="27"/>
      <c r="D64" s="27"/>
      <c r="E64" s="27"/>
      <c r="F64" s="27"/>
      <c r="G64" s="27"/>
      <c r="H64" s="27"/>
      <c r="I64" s="27"/>
      <c r="J64" s="27"/>
      <c r="K64" s="27"/>
      <c r="L64" s="27"/>
    </row>
    <row r="65" spans="1:12" ht="15.75" x14ac:dyDescent="0.25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</row>
    <row r="66" spans="1:12" ht="15.75" x14ac:dyDescent="0.25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</row>
    <row r="67" spans="1:12" ht="15.75" x14ac:dyDescent="0.25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</row>
    <row r="68" spans="1:12" ht="15.75" x14ac:dyDescent="0.25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</row>
    <row r="69" spans="1:12" ht="15.75" x14ac:dyDescent="0.25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</row>
    <row r="70" spans="1:12" ht="15.75" x14ac:dyDescent="0.25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</row>
    <row r="71" spans="1:12" ht="15.75" x14ac:dyDescent="0.25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</row>
    <row r="72" spans="1:12" ht="15.75" x14ac:dyDescent="0.25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</row>
    <row r="73" spans="1:12" ht="15.75" x14ac:dyDescent="0.25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</row>
    <row r="74" spans="1:12" ht="15.75" x14ac:dyDescent="0.25">
      <c r="A74" s="27"/>
      <c r="B74" s="27"/>
      <c r="C74" s="27"/>
      <c r="D74" s="27"/>
      <c r="E74" s="27"/>
      <c r="F74" s="27"/>
      <c r="G74" s="27"/>
      <c r="H74" s="27"/>
      <c r="I74" s="27"/>
      <c r="J74" s="27"/>
      <c r="K74" s="27"/>
      <c r="L74" s="27"/>
    </row>
    <row r="75" spans="1:12" ht="15.75" x14ac:dyDescent="0.2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</row>
    <row r="76" spans="1:12" ht="15.75" x14ac:dyDescent="0.25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</row>
    <row r="77" spans="1:12" ht="15.75" x14ac:dyDescent="0.25">
      <c r="A77" s="27"/>
      <c r="B77" s="27"/>
      <c r="C77" s="27"/>
      <c r="D77" s="27"/>
      <c r="E77" s="27"/>
      <c r="F77" s="27"/>
      <c r="G77" s="27"/>
      <c r="H77" s="27"/>
      <c r="I77" s="27"/>
      <c r="J77" s="27"/>
      <c r="K77" s="27"/>
      <c r="L77" s="27"/>
    </row>
    <row r="78" spans="1:12" ht="15.75" x14ac:dyDescent="0.25">
      <c r="A78" s="27"/>
      <c r="B78" s="27"/>
      <c r="C78" s="27"/>
      <c r="D78" s="27"/>
      <c r="E78" s="27"/>
      <c r="F78" s="27"/>
      <c r="G78" s="27"/>
      <c r="H78" s="27"/>
      <c r="I78" s="27"/>
      <c r="J78" s="27"/>
      <c r="K78" s="27"/>
      <c r="L78" s="27"/>
    </row>
    <row r="79" spans="1:12" ht="15.75" x14ac:dyDescent="0.25">
      <c r="A79" s="27"/>
      <c r="B79" s="27"/>
      <c r="C79" s="27"/>
      <c r="D79" s="27"/>
      <c r="E79" s="27"/>
      <c r="F79" s="27"/>
      <c r="G79" s="27"/>
      <c r="H79" s="27"/>
      <c r="I79" s="27"/>
      <c r="J79" s="27"/>
      <c r="K79" s="27"/>
      <c r="L79" s="27"/>
    </row>
    <row r="80" spans="1:12" ht="15.75" x14ac:dyDescent="0.25">
      <c r="A80" s="27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</row>
    <row r="81" spans="1:12" ht="15.75" x14ac:dyDescent="0.2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</row>
    <row r="82" spans="1:12" ht="15.75" x14ac:dyDescent="0.2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</row>
    <row r="83" spans="1:12" ht="15.75" x14ac:dyDescent="0.2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</row>
    <row r="84" spans="1:12" ht="15.75" x14ac:dyDescent="0.2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</row>
    <row r="85" spans="1:12" ht="15.75" x14ac:dyDescent="0.2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</row>
    <row r="86" spans="1:12" ht="15.75" x14ac:dyDescent="0.2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</row>
    <row r="87" spans="1:12" ht="15.75" x14ac:dyDescent="0.2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ht="15.75" x14ac:dyDescent="0.2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</row>
    <row r="89" spans="1:12" ht="15.75" x14ac:dyDescent="0.2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</row>
    <row r="90" spans="1:12" ht="15.75" x14ac:dyDescent="0.2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</row>
    <row r="91" spans="1:12" ht="15.75" x14ac:dyDescent="0.2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</row>
    <row r="92" spans="1:12" ht="15.75" x14ac:dyDescent="0.25">
      <c r="A92" s="27"/>
      <c r="B92" s="27"/>
      <c r="C92" s="27"/>
      <c r="D92" s="27"/>
      <c r="E92" s="27"/>
      <c r="F92" s="27"/>
      <c r="G92" s="27"/>
      <c r="H92" s="27"/>
      <c r="I92" s="27"/>
      <c r="J92" s="27"/>
      <c r="K92" s="27"/>
      <c r="L92" s="27"/>
    </row>
    <row r="93" spans="1:12" ht="15.75" x14ac:dyDescent="0.25">
      <c r="A93" s="27"/>
      <c r="B93" s="27"/>
      <c r="C93" s="27"/>
      <c r="D93" s="27"/>
      <c r="E93" s="27"/>
      <c r="F93" s="27"/>
      <c r="G93" s="27"/>
      <c r="H93" s="27"/>
      <c r="I93" s="27"/>
      <c r="J93" s="27"/>
      <c r="K93" s="27"/>
      <c r="L93" s="27"/>
    </row>
    <row r="94" spans="1:12" ht="15.75" x14ac:dyDescent="0.25">
      <c r="A94" s="27"/>
      <c r="B94" s="27"/>
      <c r="C94" s="27"/>
      <c r="D94" s="27"/>
      <c r="E94" s="27"/>
      <c r="F94" s="27"/>
      <c r="G94" s="27"/>
      <c r="H94" s="27"/>
      <c r="I94" s="27"/>
      <c r="J94" s="27"/>
      <c r="K94" s="27"/>
      <c r="L94" s="27"/>
    </row>
    <row r="95" spans="1:12" ht="15.75" x14ac:dyDescent="0.25">
      <c r="A95" s="27"/>
      <c r="B95" s="27"/>
      <c r="C95" s="27"/>
      <c r="D95" s="27"/>
      <c r="E95" s="27"/>
      <c r="F95" s="27"/>
      <c r="G95" s="27"/>
      <c r="H95" s="27"/>
      <c r="I95" s="27"/>
      <c r="J95" s="27"/>
      <c r="K95" s="27"/>
      <c r="L95" s="27"/>
    </row>
    <row r="96" spans="1:12" ht="15.75" x14ac:dyDescent="0.25">
      <c r="A96" s="27"/>
      <c r="B96" s="27"/>
      <c r="C96" s="27"/>
      <c r="D96" s="27"/>
      <c r="E96" s="27"/>
      <c r="F96" s="27"/>
      <c r="G96" s="27"/>
      <c r="H96" s="27"/>
      <c r="I96" s="27"/>
      <c r="J96" s="27"/>
      <c r="K96" s="27"/>
      <c r="L96" s="27"/>
    </row>
    <row r="97" spans="1:12" ht="15.75" x14ac:dyDescent="0.25">
      <c r="A97" s="27"/>
      <c r="B97" s="27"/>
      <c r="C97" s="27"/>
      <c r="D97" s="27"/>
      <c r="E97" s="27"/>
      <c r="F97" s="27"/>
      <c r="G97" s="27"/>
      <c r="H97" s="27"/>
      <c r="I97" s="27"/>
      <c r="J97" s="27"/>
      <c r="K97" s="27"/>
      <c r="L97" s="27"/>
    </row>
    <row r="98" spans="1:12" ht="15.75" x14ac:dyDescent="0.25">
      <c r="A98" s="27"/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.75" x14ac:dyDescent="0.25">
      <c r="A99" s="27"/>
      <c r="B99" s="27"/>
      <c r="C99" s="27"/>
      <c r="D99" s="27"/>
      <c r="E99" s="27"/>
      <c r="F99" s="27"/>
      <c r="G99" s="27"/>
      <c r="H99" s="27"/>
      <c r="I99" s="27"/>
      <c r="J99" s="27"/>
      <c r="K99" s="27"/>
      <c r="L99" s="27"/>
    </row>
    <row r="100" spans="1:12" ht="15.75" x14ac:dyDescent="0.25">
      <c r="A100" s="27"/>
      <c r="B100" s="27"/>
      <c r="C100" s="27"/>
      <c r="D100" s="27"/>
      <c r="E100" s="27"/>
      <c r="F100" s="27"/>
      <c r="G100" s="27"/>
      <c r="H100" s="27"/>
      <c r="I100" s="27"/>
      <c r="J100" s="27"/>
      <c r="K100" s="27"/>
      <c r="L100" s="27"/>
    </row>
    <row r="101" spans="1:12" ht="15.75" x14ac:dyDescent="0.25">
      <c r="A101" s="27"/>
      <c r="B101" s="27"/>
      <c r="C101" s="27"/>
      <c r="D101" s="27"/>
      <c r="E101" s="27"/>
      <c r="F101" s="27"/>
      <c r="G101" s="27"/>
      <c r="H101" s="27"/>
      <c r="I101" s="27"/>
      <c r="J101" s="27"/>
      <c r="K101" s="27"/>
      <c r="L101" s="27"/>
    </row>
    <row r="102" spans="1:12" ht="15.75" x14ac:dyDescent="0.25">
      <c r="A102" s="27"/>
      <c r="B102" s="27"/>
      <c r="C102" s="27"/>
      <c r="D102" s="27"/>
      <c r="E102" s="27"/>
      <c r="F102" s="27"/>
      <c r="G102" s="27"/>
      <c r="H102" s="27"/>
      <c r="I102" s="27"/>
      <c r="J102" s="27"/>
      <c r="K102" s="27"/>
      <c r="L102" s="27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</sheetData>
  <mergeCells count="9">
    <mergeCell ref="I1:L1"/>
    <mergeCell ref="A11:K11"/>
    <mergeCell ref="B20:B22"/>
    <mergeCell ref="A20:A22"/>
    <mergeCell ref="C23:C28"/>
    <mergeCell ref="A7:A9"/>
    <mergeCell ref="B7:B9"/>
    <mergeCell ref="A3:K3"/>
    <mergeCell ref="A19:L19"/>
  </mergeCells>
  <pageMargins left="0.31496062992125984" right="0.31496062992125984" top="0.39370078740157483" bottom="0.39370078740157483" header="0" footer="0"/>
  <pageSetup paperSize="9" fitToHeight="0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1"/>
  <sheetViews>
    <sheetView tabSelected="1" topLeftCell="A62" zoomScale="85" zoomScaleNormal="85" workbookViewId="0">
      <selection activeCell="H122" sqref="C122:H122"/>
    </sheetView>
  </sheetViews>
  <sheetFormatPr defaultRowHeight="15" x14ac:dyDescent="0.25"/>
  <cols>
    <col min="1" max="1" width="4" style="1" customWidth="1"/>
    <col min="2" max="2" width="33.42578125" style="1" customWidth="1"/>
    <col min="3" max="3" width="25.28515625" style="1" customWidth="1"/>
    <col min="4" max="4" width="14.140625" style="1" customWidth="1"/>
    <col min="5" max="5" width="13.85546875" style="1" customWidth="1"/>
    <col min="6" max="6" width="15.5703125" style="1" customWidth="1"/>
    <col min="7" max="7" width="14.85546875" style="1" customWidth="1"/>
    <col min="8" max="8" width="13.28515625" style="1" customWidth="1"/>
    <col min="9" max="11" width="9.140625" style="1"/>
    <col min="12" max="12" width="10.28515625" style="1" bestFit="1" customWidth="1"/>
    <col min="13" max="16384" width="9.140625" style="1"/>
  </cols>
  <sheetData>
    <row r="1" spans="1:12" ht="90" customHeight="1" x14ac:dyDescent="0.25">
      <c r="A1" s="8"/>
      <c r="B1" s="8"/>
      <c r="C1" s="8"/>
      <c r="D1" s="8"/>
      <c r="E1" s="8"/>
      <c r="F1" s="66" t="s">
        <v>204</v>
      </c>
      <c r="G1" s="82"/>
      <c r="H1" s="82"/>
    </row>
    <row r="2" spans="1:12" ht="15" customHeight="1" x14ac:dyDescent="0.25">
      <c r="A2" s="8"/>
      <c r="B2" s="8"/>
      <c r="C2" s="8"/>
      <c r="D2" s="8"/>
      <c r="E2" s="8"/>
      <c r="F2" s="8"/>
      <c r="G2" s="37"/>
      <c r="H2" s="37"/>
    </row>
    <row r="3" spans="1:12" ht="89.25" customHeight="1" x14ac:dyDescent="0.25">
      <c r="A3" s="67" t="s">
        <v>161</v>
      </c>
      <c r="B3" s="67"/>
      <c r="C3" s="67"/>
      <c r="D3" s="67"/>
      <c r="E3" s="67"/>
      <c r="F3" s="67"/>
      <c r="G3" s="67"/>
      <c r="H3" s="67"/>
    </row>
    <row r="4" spans="1:12" ht="15.75" x14ac:dyDescent="0.25">
      <c r="A4" s="8"/>
      <c r="B4" s="8"/>
      <c r="C4" s="8"/>
      <c r="D4" s="8"/>
      <c r="E4" s="8"/>
      <c r="F4" s="8"/>
      <c r="G4" s="8"/>
      <c r="H4" s="8"/>
    </row>
    <row r="5" spans="1:12" ht="60" customHeight="1" x14ac:dyDescent="0.25">
      <c r="A5" s="71" t="s">
        <v>0</v>
      </c>
      <c r="B5" s="86" t="s">
        <v>159</v>
      </c>
      <c r="C5" s="86" t="s">
        <v>160</v>
      </c>
      <c r="D5" s="71" t="s">
        <v>158</v>
      </c>
      <c r="E5" s="71"/>
      <c r="F5" s="71"/>
      <c r="G5" s="71"/>
      <c r="H5" s="71"/>
    </row>
    <row r="6" spans="1:12" ht="85.5" customHeight="1" x14ac:dyDescent="0.25">
      <c r="A6" s="71"/>
      <c r="B6" s="86"/>
      <c r="C6" s="86"/>
      <c r="D6" s="39" t="s">
        <v>125</v>
      </c>
      <c r="E6" s="39" t="s">
        <v>126</v>
      </c>
      <c r="F6" s="39" t="s">
        <v>127</v>
      </c>
      <c r="G6" s="39" t="s">
        <v>128</v>
      </c>
      <c r="H6" s="39" t="s">
        <v>129</v>
      </c>
    </row>
    <row r="7" spans="1:12" ht="15.75" x14ac:dyDescent="0.2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12" ht="15.75" x14ac:dyDescent="0.25">
      <c r="A8" s="77" t="s">
        <v>5</v>
      </c>
      <c r="B8" s="73" t="s">
        <v>141</v>
      </c>
      <c r="C8" s="15" t="s">
        <v>164</v>
      </c>
      <c r="D8" s="45">
        <f>SUM(D9:D14)</f>
        <v>27732.808000000001</v>
      </c>
      <c r="E8" s="45">
        <f t="shared" ref="E8:H8" si="0">SUM(E9:E14)</f>
        <v>72463.579999999987</v>
      </c>
      <c r="F8" s="45">
        <f t="shared" si="0"/>
        <v>39644.29</v>
      </c>
      <c r="G8" s="45">
        <f t="shared" si="0"/>
        <v>32186</v>
      </c>
      <c r="H8" s="45">
        <f t="shared" si="0"/>
        <v>35030</v>
      </c>
    </row>
    <row r="9" spans="1:12" ht="71.25" customHeight="1" x14ac:dyDescent="0.25">
      <c r="A9" s="96"/>
      <c r="B9" s="73"/>
      <c r="C9" s="15" t="s">
        <v>165</v>
      </c>
      <c r="D9" s="45">
        <f t="shared" ref="D9:H14" si="1">SUM(D16,D73,D122,D129,D136)</f>
        <v>0</v>
      </c>
      <c r="E9" s="45">
        <f t="shared" si="1"/>
        <v>0</v>
      </c>
      <c r="F9" s="45">
        <f t="shared" si="1"/>
        <v>0</v>
      </c>
      <c r="G9" s="45">
        <f t="shared" si="1"/>
        <v>0</v>
      </c>
      <c r="H9" s="45">
        <f t="shared" si="1"/>
        <v>0</v>
      </c>
      <c r="L9" s="49"/>
    </row>
    <row r="10" spans="1:12" ht="66" customHeight="1" x14ac:dyDescent="0.25">
      <c r="A10" s="96"/>
      <c r="B10" s="73"/>
      <c r="C10" s="15" t="s">
        <v>166</v>
      </c>
      <c r="D10" s="45">
        <f t="shared" si="1"/>
        <v>0</v>
      </c>
      <c r="E10" s="45">
        <f t="shared" si="1"/>
        <v>46025.729999999996</v>
      </c>
      <c r="F10" s="45">
        <f t="shared" si="1"/>
        <v>19794.29</v>
      </c>
      <c r="G10" s="45">
        <f t="shared" si="1"/>
        <v>0</v>
      </c>
      <c r="H10" s="45">
        <f t="shared" si="1"/>
        <v>0</v>
      </c>
      <c r="L10" s="49"/>
    </row>
    <row r="11" spans="1:12" ht="33.75" customHeight="1" x14ac:dyDescent="0.25">
      <c r="A11" s="96"/>
      <c r="B11" s="73"/>
      <c r="C11" s="15" t="s">
        <v>167</v>
      </c>
      <c r="D11" s="45">
        <f t="shared" si="1"/>
        <v>27182.808000000001</v>
      </c>
      <c r="E11" s="45">
        <f t="shared" si="1"/>
        <v>26187.85</v>
      </c>
      <c r="F11" s="45">
        <f t="shared" si="1"/>
        <v>19600</v>
      </c>
      <c r="G11" s="45">
        <f t="shared" si="1"/>
        <v>31886</v>
      </c>
      <c r="H11" s="45">
        <f t="shared" si="1"/>
        <v>34730</v>
      </c>
      <c r="L11" s="49"/>
    </row>
    <row r="12" spans="1:12" ht="52.5" customHeight="1" x14ac:dyDescent="0.25">
      <c r="A12" s="96"/>
      <c r="B12" s="73"/>
      <c r="C12" s="15" t="s">
        <v>168</v>
      </c>
      <c r="D12" s="45">
        <f t="shared" si="1"/>
        <v>0</v>
      </c>
      <c r="E12" s="45">
        <f t="shared" si="1"/>
        <v>0</v>
      </c>
      <c r="F12" s="45">
        <f t="shared" si="1"/>
        <v>0</v>
      </c>
      <c r="G12" s="45">
        <f t="shared" si="1"/>
        <v>0</v>
      </c>
      <c r="H12" s="45">
        <f t="shared" si="1"/>
        <v>0</v>
      </c>
      <c r="L12" s="49"/>
    </row>
    <row r="13" spans="1:12" ht="51.75" customHeight="1" x14ac:dyDescent="0.25">
      <c r="A13" s="96"/>
      <c r="B13" s="73"/>
      <c r="C13" s="15" t="s">
        <v>169</v>
      </c>
      <c r="D13" s="45">
        <f t="shared" si="1"/>
        <v>0</v>
      </c>
      <c r="E13" s="45">
        <f t="shared" si="1"/>
        <v>0</v>
      </c>
      <c r="F13" s="45">
        <f t="shared" si="1"/>
        <v>0</v>
      </c>
      <c r="G13" s="45">
        <f t="shared" si="1"/>
        <v>0</v>
      </c>
      <c r="H13" s="45">
        <f t="shared" si="1"/>
        <v>0</v>
      </c>
      <c r="L13" s="49"/>
    </row>
    <row r="14" spans="1:12" ht="31.5" x14ac:dyDescent="0.25">
      <c r="A14" s="97"/>
      <c r="B14" s="73"/>
      <c r="C14" s="15" t="s">
        <v>170</v>
      </c>
      <c r="D14" s="45">
        <f t="shared" si="1"/>
        <v>550</v>
      </c>
      <c r="E14" s="45">
        <f t="shared" si="1"/>
        <v>250</v>
      </c>
      <c r="F14" s="45">
        <f t="shared" si="1"/>
        <v>250</v>
      </c>
      <c r="G14" s="45">
        <f t="shared" si="1"/>
        <v>300</v>
      </c>
      <c r="H14" s="45">
        <f t="shared" si="1"/>
        <v>300</v>
      </c>
      <c r="L14" s="50"/>
    </row>
    <row r="15" spans="1:12" ht="15.75" x14ac:dyDescent="0.25">
      <c r="A15" s="77" t="s">
        <v>7</v>
      </c>
      <c r="B15" s="73" t="s">
        <v>201</v>
      </c>
      <c r="C15" s="15" t="s">
        <v>164</v>
      </c>
      <c r="D15" s="45">
        <f>SUM(D16:D21)</f>
        <v>14330</v>
      </c>
      <c r="E15" s="45">
        <f t="shared" ref="E15:H15" si="2">SUM(E16:E21)</f>
        <v>13850</v>
      </c>
      <c r="F15" s="45">
        <f t="shared" si="2"/>
        <v>13850</v>
      </c>
      <c r="G15" s="45">
        <f t="shared" si="2"/>
        <v>29246</v>
      </c>
      <c r="H15" s="45">
        <f t="shared" si="2"/>
        <v>32070</v>
      </c>
    </row>
    <row r="16" spans="1:12" ht="63" x14ac:dyDescent="0.25">
      <c r="A16" s="96"/>
      <c r="B16" s="73"/>
      <c r="C16" s="15" t="s">
        <v>165</v>
      </c>
      <c r="D16" s="45">
        <f t="shared" ref="D16:H17" si="3">SUM(D23,D30,D37,D44,D51,D58,D65)</f>
        <v>0</v>
      </c>
      <c r="E16" s="45">
        <f t="shared" si="3"/>
        <v>0</v>
      </c>
      <c r="F16" s="45">
        <f t="shared" si="3"/>
        <v>0</v>
      </c>
      <c r="G16" s="45">
        <f t="shared" si="3"/>
        <v>0</v>
      </c>
      <c r="H16" s="45">
        <f t="shared" si="3"/>
        <v>0</v>
      </c>
    </row>
    <row r="17" spans="1:8" ht="63" x14ac:dyDescent="0.25">
      <c r="A17" s="96"/>
      <c r="B17" s="73"/>
      <c r="C17" s="15" t="s">
        <v>166</v>
      </c>
      <c r="D17" s="45">
        <f t="shared" si="3"/>
        <v>0</v>
      </c>
      <c r="E17" s="45">
        <f t="shared" si="3"/>
        <v>0</v>
      </c>
      <c r="F17" s="45">
        <f t="shared" si="3"/>
        <v>0</v>
      </c>
      <c r="G17" s="45">
        <f t="shared" si="3"/>
        <v>0</v>
      </c>
      <c r="H17" s="45">
        <f t="shared" si="3"/>
        <v>0</v>
      </c>
    </row>
    <row r="18" spans="1:8" ht="31.5" x14ac:dyDescent="0.25">
      <c r="A18" s="96"/>
      <c r="B18" s="73"/>
      <c r="C18" s="15" t="s">
        <v>167</v>
      </c>
      <c r="D18" s="45">
        <f>SUM(D25,D32,D39,D46,D53,D60,D67)</f>
        <v>13780</v>
      </c>
      <c r="E18" s="45">
        <f t="shared" ref="E18:H18" si="4">SUM(E25,E32,E39,E46,E53,E60,E67)</f>
        <v>13600</v>
      </c>
      <c r="F18" s="45">
        <f t="shared" si="4"/>
        <v>13600</v>
      </c>
      <c r="G18" s="45">
        <f t="shared" si="4"/>
        <v>28946</v>
      </c>
      <c r="H18" s="45">
        <f t="shared" si="4"/>
        <v>31770</v>
      </c>
    </row>
    <row r="19" spans="1:8" ht="47.25" x14ac:dyDescent="0.25">
      <c r="A19" s="96"/>
      <c r="B19" s="73"/>
      <c r="C19" s="15" t="s">
        <v>168</v>
      </c>
      <c r="D19" s="45">
        <f t="shared" ref="D19:H19" si="5">SUM(D26,D33,D40,D47,D54,D61,D68)</f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</row>
    <row r="20" spans="1:8" ht="47.25" x14ac:dyDescent="0.25">
      <c r="A20" s="96"/>
      <c r="B20" s="73"/>
      <c r="C20" s="15" t="s">
        <v>169</v>
      </c>
      <c r="D20" s="45">
        <f t="shared" ref="D20:H20" si="6">SUM(D27,D34,D41,D48,D55,D62,D69)</f>
        <v>0</v>
      </c>
      <c r="E20" s="45">
        <f t="shared" si="6"/>
        <v>0</v>
      </c>
      <c r="F20" s="45">
        <f t="shared" si="6"/>
        <v>0</v>
      </c>
      <c r="G20" s="45">
        <f t="shared" si="6"/>
        <v>0</v>
      </c>
      <c r="H20" s="45">
        <f t="shared" si="6"/>
        <v>0</v>
      </c>
    </row>
    <row r="21" spans="1:8" ht="31.5" x14ac:dyDescent="0.25">
      <c r="A21" s="97"/>
      <c r="B21" s="73"/>
      <c r="C21" s="15" t="s">
        <v>170</v>
      </c>
      <c r="D21" s="45">
        <f t="shared" ref="D21:H21" si="7">SUM(D28,D35,D42,D49,D56,D63,D70)</f>
        <v>550</v>
      </c>
      <c r="E21" s="45">
        <f t="shared" si="7"/>
        <v>250</v>
      </c>
      <c r="F21" s="45">
        <f t="shared" si="7"/>
        <v>250</v>
      </c>
      <c r="G21" s="45">
        <f t="shared" si="7"/>
        <v>300</v>
      </c>
      <c r="H21" s="45">
        <f t="shared" si="7"/>
        <v>300</v>
      </c>
    </row>
    <row r="22" spans="1:8" ht="15.75" x14ac:dyDescent="0.25">
      <c r="A22" s="77" t="s">
        <v>9</v>
      </c>
      <c r="B22" s="77" t="s">
        <v>171</v>
      </c>
      <c r="C22" s="15" t="s">
        <v>164</v>
      </c>
      <c r="D22" s="45">
        <f>SUM(D23:D28)</f>
        <v>14330</v>
      </c>
      <c r="E22" s="45">
        <f t="shared" ref="E22:H22" si="8">SUM(E23:E28)</f>
        <v>13850</v>
      </c>
      <c r="F22" s="45">
        <f t="shared" si="8"/>
        <v>13850</v>
      </c>
      <c r="G22" s="45">
        <f t="shared" si="8"/>
        <v>28399</v>
      </c>
      <c r="H22" s="45">
        <f t="shared" si="8"/>
        <v>31209</v>
      </c>
    </row>
    <row r="23" spans="1:8" ht="66" customHeight="1" x14ac:dyDescent="0.25">
      <c r="A23" s="96"/>
      <c r="B23" s="96"/>
      <c r="C23" s="15" t="s">
        <v>165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</row>
    <row r="24" spans="1:8" ht="68.25" customHeight="1" x14ac:dyDescent="0.25">
      <c r="A24" s="96"/>
      <c r="B24" s="96"/>
      <c r="C24" s="15" t="s">
        <v>166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</row>
    <row r="25" spans="1:8" ht="36" customHeight="1" x14ac:dyDescent="0.25">
      <c r="A25" s="96"/>
      <c r="B25" s="96"/>
      <c r="C25" s="15" t="s">
        <v>167</v>
      </c>
      <c r="D25" s="45">
        <v>13780</v>
      </c>
      <c r="E25" s="45">
        <v>13600</v>
      </c>
      <c r="F25" s="45">
        <v>13600</v>
      </c>
      <c r="G25" s="45">
        <v>28099</v>
      </c>
      <c r="H25" s="45">
        <v>30909</v>
      </c>
    </row>
    <row r="26" spans="1:8" ht="49.5" customHeight="1" x14ac:dyDescent="0.25">
      <c r="A26" s="96"/>
      <c r="B26" s="96"/>
      <c r="C26" s="15" t="s">
        <v>168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</row>
    <row r="27" spans="1:8" ht="54" customHeight="1" x14ac:dyDescent="0.25">
      <c r="A27" s="96"/>
      <c r="B27" s="96"/>
      <c r="C27" s="15" t="s">
        <v>169</v>
      </c>
      <c r="D27" s="45">
        <v>0</v>
      </c>
      <c r="E27" s="45">
        <v>0</v>
      </c>
      <c r="F27" s="45">
        <v>0</v>
      </c>
      <c r="G27" s="45">
        <v>0</v>
      </c>
      <c r="H27" s="45">
        <v>0</v>
      </c>
    </row>
    <row r="28" spans="1:8" s="43" customFormat="1" ht="36" customHeight="1" x14ac:dyDescent="0.25">
      <c r="A28" s="99"/>
      <c r="B28" s="99"/>
      <c r="C28" s="15" t="s">
        <v>200</v>
      </c>
      <c r="D28" s="45">
        <v>550</v>
      </c>
      <c r="E28" s="45">
        <v>250</v>
      </c>
      <c r="F28" s="45">
        <v>250</v>
      </c>
      <c r="G28" s="45">
        <v>300</v>
      </c>
      <c r="H28" s="45">
        <v>300</v>
      </c>
    </row>
    <row r="29" spans="1:8" ht="15.75" customHeight="1" x14ac:dyDescent="0.25">
      <c r="A29" s="98" t="s">
        <v>11</v>
      </c>
      <c r="B29" s="73" t="s">
        <v>172</v>
      </c>
      <c r="C29" s="15" t="s">
        <v>164</v>
      </c>
      <c r="D29" s="45">
        <f>SUM(D30:D35)</f>
        <v>0</v>
      </c>
      <c r="E29" s="45">
        <f t="shared" ref="E29:H29" si="9">SUM(E30:E35)</f>
        <v>0</v>
      </c>
      <c r="F29" s="45">
        <f t="shared" si="9"/>
        <v>0</v>
      </c>
      <c r="G29" s="45">
        <f t="shared" si="9"/>
        <v>80</v>
      </c>
      <c r="H29" s="45">
        <f t="shared" si="9"/>
        <v>80</v>
      </c>
    </row>
    <row r="30" spans="1:8" ht="66.75" customHeight="1" x14ac:dyDescent="0.25">
      <c r="A30" s="98"/>
      <c r="B30" s="73"/>
      <c r="C30" s="15" t="s">
        <v>165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</row>
    <row r="31" spans="1:8" ht="63.75" customHeight="1" x14ac:dyDescent="0.25">
      <c r="A31" s="98"/>
      <c r="B31" s="73"/>
      <c r="C31" s="15" t="s">
        <v>166</v>
      </c>
      <c r="D31" s="45">
        <v>0</v>
      </c>
      <c r="E31" s="45">
        <v>0</v>
      </c>
      <c r="F31" s="45">
        <v>0</v>
      </c>
      <c r="G31" s="45">
        <v>0</v>
      </c>
      <c r="H31" s="45">
        <v>0</v>
      </c>
    </row>
    <row r="32" spans="1:8" ht="36" customHeight="1" x14ac:dyDescent="0.25">
      <c r="A32" s="98"/>
      <c r="B32" s="73"/>
      <c r="C32" s="15" t="s">
        <v>167</v>
      </c>
      <c r="D32" s="45">
        <v>0</v>
      </c>
      <c r="E32" s="45">
        <v>0</v>
      </c>
      <c r="F32" s="45">
        <v>0</v>
      </c>
      <c r="G32" s="45">
        <v>80</v>
      </c>
      <c r="H32" s="45">
        <v>80</v>
      </c>
    </row>
    <row r="33" spans="1:8" ht="49.5" customHeight="1" x14ac:dyDescent="0.25">
      <c r="A33" s="98"/>
      <c r="B33" s="73"/>
      <c r="C33" s="15" t="s">
        <v>168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</row>
    <row r="34" spans="1:8" ht="49.5" customHeight="1" x14ac:dyDescent="0.25">
      <c r="A34" s="98"/>
      <c r="B34" s="73"/>
      <c r="C34" s="15" t="s">
        <v>169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</row>
    <row r="35" spans="1:8" ht="36" customHeight="1" x14ac:dyDescent="0.25">
      <c r="A35" s="98"/>
      <c r="B35" s="73"/>
      <c r="C35" s="15" t="s">
        <v>200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</row>
    <row r="36" spans="1:8" ht="19.5" customHeight="1" x14ac:dyDescent="0.25">
      <c r="A36" s="98" t="s">
        <v>13</v>
      </c>
      <c r="B36" s="73" t="s">
        <v>173</v>
      </c>
      <c r="C36" s="15" t="s">
        <v>164</v>
      </c>
      <c r="D36" s="45">
        <f>SUM(D37:D42)</f>
        <v>0</v>
      </c>
      <c r="E36" s="45">
        <f t="shared" ref="E36:H36" si="10">SUM(E37:E42)</f>
        <v>0</v>
      </c>
      <c r="F36" s="45">
        <f t="shared" si="10"/>
        <v>0</v>
      </c>
      <c r="G36" s="45">
        <f t="shared" si="10"/>
        <v>200</v>
      </c>
      <c r="H36" s="45">
        <f t="shared" si="10"/>
        <v>200</v>
      </c>
    </row>
    <row r="37" spans="1:8" ht="68.25" customHeight="1" x14ac:dyDescent="0.25">
      <c r="A37" s="98"/>
      <c r="B37" s="73"/>
      <c r="C37" s="15" t="s">
        <v>165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</row>
    <row r="38" spans="1:8" ht="66.75" customHeight="1" x14ac:dyDescent="0.25">
      <c r="A38" s="98"/>
      <c r="B38" s="73"/>
      <c r="C38" s="15" t="s">
        <v>166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</row>
    <row r="39" spans="1:8" ht="35.25" customHeight="1" x14ac:dyDescent="0.25">
      <c r="A39" s="98"/>
      <c r="B39" s="73"/>
      <c r="C39" s="15" t="s">
        <v>167</v>
      </c>
      <c r="D39" s="45">
        <v>0</v>
      </c>
      <c r="E39" s="45">
        <v>0</v>
      </c>
      <c r="F39" s="45">
        <v>0</v>
      </c>
      <c r="G39" s="45">
        <v>200</v>
      </c>
      <c r="H39" s="45">
        <v>200</v>
      </c>
    </row>
    <row r="40" spans="1:8" ht="48" customHeight="1" x14ac:dyDescent="0.25">
      <c r="A40" s="98"/>
      <c r="B40" s="73"/>
      <c r="C40" s="15" t="s">
        <v>168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</row>
    <row r="41" spans="1:8" ht="47.25" customHeight="1" x14ac:dyDescent="0.25">
      <c r="A41" s="98"/>
      <c r="B41" s="73"/>
      <c r="C41" s="15" t="s">
        <v>169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</row>
    <row r="42" spans="1:8" ht="33" customHeight="1" x14ac:dyDescent="0.25">
      <c r="A42" s="98"/>
      <c r="B42" s="73"/>
      <c r="C42" s="15" t="s">
        <v>200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</row>
    <row r="43" spans="1:8" ht="15.75" x14ac:dyDescent="0.25">
      <c r="A43" s="98" t="s">
        <v>15</v>
      </c>
      <c r="B43" s="73" t="s">
        <v>174</v>
      </c>
      <c r="C43" s="15" t="s">
        <v>164</v>
      </c>
      <c r="D43" s="45">
        <f>SUM(D44:D49)</f>
        <v>0</v>
      </c>
      <c r="E43" s="45">
        <f t="shared" ref="E43:H43" si="11">SUM(E44:E49)</f>
        <v>0</v>
      </c>
      <c r="F43" s="45">
        <f t="shared" si="11"/>
        <v>0</v>
      </c>
      <c r="G43" s="45">
        <f t="shared" si="11"/>
        <v>130</v>
      </c>
      <c r="H43" s="45">
        <f t="shared" si="11"/>
        <v>140</v>
      </c>
    </row>
    <row r="44" spans="1:8" ht="63" x14ac:dyDescent="0.25">
      <c r="A44" s="98"/>
      <c r="B44" s="73"/>
      <c r="C44" s="15" t="s">
        <v>165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</row>
    <row r="45" spans="1:8" ht="63" x14ac:dyDescent="0.25">
      <c r="A45" s="98"/>
      <c r="B45" s="73"/>
      <c r="C45" s="15" t="s">
        <v>166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</row>
    <row r="46" spans="1:8" ht="31.5" x14ac:dyDescent="0.25">
      <c r="A46" s="98"/>
      <c r="B46" s="73"/>
      <c r="C46" s="15" t="s">
        <v>167</v>
      </c>
      <c r="D46" s="45">
        <v>0</v>
      </c>
      <c r="E46" s="45">
        <v>0</v>
      </c>
      <c r="F46" s="45">
        <v>0</v>
      </c>
      <c r="G46" s="45">
        <v>130</v>
      </c>
      <c r="H46" s="45">
        <v>140</v>
      </c>
    </row>
    <row r="47" spans="1:8" ht="47.25" x14ac:dyDescent="0.25">
      <c r="A47" s="98"/>
      <c r="B47" s="73"/>
      <c r="C47" s="15" t="s">
        <v>168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</row>
    <row r="48" spans="1:8" ht="47.25" x14ac:dyDescent="0.25">
      <c r="A48" s="98"/>
      <c r="B48" s="73"/>
      <c r="C48" s="15" t="s">
        <v>169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</row>
    <row r="49" spans="1:8" ht="31.5" x14ac:dyDescent="0.25">
      <c r="A49" s="98"/>
      <c r="B49" s="73"/>
      <c r="C49" s="15" t="s">
        <v>200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</row>
    <row r="50" spans="1:8" ht="15.75" x14ac:dyDescent="0.25">
      <c r="A50" s="98" t="s">
        <v>176</v>
      </c>
      <c r="B50" s="73" t="s">
        <v>175</v>
      </c>
      <c r="C50" s="15" t="s">
        <v>164</v>
      </c>
      <c r="D50" s="45">
        <f>SUM(D51:D56)</f>
        <v>0</v>
      </c>
      <c r="E50" s="45">
        <f t="shared" ref="E50:H50" si="12">SUM(E51:E56)</f>
        <v>0</v>
      </c>
      <c r="F50" s="45">
        <f t="shared" si="12"/>
        <v>0</v>
      </c>
      <c r="G50" s="45">
        <f t="shared" si="12"/>
        <v>50</v>
      </c>
      <c r="H50" s="45">
        <f t="shared" si="12"/>
        <v>50</v>
      </c>
    </row>
    <row r="51" spans="1:8" ht="63" x14ac:dyDescent="0.25">
      <c r="A51" s="98"/>
      <c r="B51" s="73"/>
      <c r="C51" s="15" t="s">
        <v>165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</row>
    <row r="52" spans="1:8" ht="63" x14ac:dyDescent="0.25">
      <c r="A52" s="98"/>
      <c r="B52" s="73"/>
      <c r="C52" s="15" t="s">
        <v>166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</row>
    <row r="53" spans="1:8" ht="31.5" x14ac:dyDescent="0.25">
      <c r="A53" s="98"/>
      <c r="B53" s="73"/>
      <c r="C53" s="15" t="s">
        <v>167</v>
      </c>
      <c r="D53" s="45">
        <v>0</v>
      </c>
      <c r="E53" s="45">
        <v>0</v>
      </c>
      <c r="F53" s="45">
        <v>0</v>
      </c>
      <c r="G53" s="45">
        <v>50</v>
      </c>
      <c r="H53" s="45">
        <v>50</v>
      </c>
    </row>
    <row r="54" spans="1:8" ht="47.25" x14ac:dyDescent="0.25">
      <c r="A54" s="98"/>
      <c r="B54" s="73"/>
      <c r="C54" s="15" t="s">
        <v>168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</row>
    <row r="55" spans="1:8" ht="47.25" x14ac:dyDescent="0.25">
      <c r="A55" s="98"/>
      <c r="B55" s="73"/>
      <c r="C55" s="15" t="s">
        <v>169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</row>
    <row r="56" spans="1:8" ht="31.5" x14ac:dyDescent="0.25">
      <c r="A56" s="98"/>
      <c r="B56" s="73"/>
      <c r="C56" s="15" t="s">
        <v>200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</row>
    <row r="57" spans="1:8" ht="15.75" x14ac:dyDescent="0.25">
      <c r="A57" s="98" t="s">
        <v>178</v>
      </c>
      <c r="B57" s="73" t="s">
        <v>177</v>
      </c>
      <c r="C57" s="15" t="s">
        <v>164</v>
      </c>
      <c r="D57" s="45">
        <f>SUM(D58:D63)</f>
        <v>0</v>
      </c>
      <c r="E57" s="45">
        <f t="shared" ref="E57:H57" si="13">SUM(E58:E63)</f>
        <v>0</v>
      </c>
      <c r="F57" s="45">
        <f t="shared" si="13"/>
        <v>0</v>
      </c>
      <c r="G57" s="45">
        <f t="shared" si="13"/>
        <v>47</v>
      </c>
      <c r="H57" s="45">
        <f t="shared" si="13"/>
        <v>51</v>
      </c>
    </row>
    <row r="58" spans="1:8" ht="63" x14ac:dyDescent="0.25">
      <c r="A58" s="98"/>
      <c r="B58" s="73"/>
      <c r="C58" s="15" t="s">
        <v>165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</row>
    <row r="59" spans="1:8" ht="63" x14ac:dyDescent="0.25">
      <c r="A59" s="98"/>
      <c r="B59" s="73"/>
      <c r="C59" s="15" t="s">
        <v>166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</row>
    <row r="60" spans="1:8" ht="31.5" x14ac:dyDescent="0.25">
      <c r="A60" s="98"/>
      <c r="B60" s="73"/>
      <c r="C60" s="15" t="s">
        <v>167</v>
      </c>
      <c r="D60" s="45">
        <v>0</v>
      </c>
      <c r="E60" s="45">
        <v>0</v>
      </c>
      <c r="F60" s="45">
        <v>0</v>
      </c>
      <c r="G60" s="45">
        <v>47</v>
      </c>
      <c r="H60" s="45">
        <v>51</v>
      </c>
    </row>
    <row r="61" spans="1:8" ht="47.25" x14ac:dyDescent="0.25">
      <c r="A61" s="98"/>
      <c r="B61" s="73"/>
      <c r="C61" s="15" t="s">
        <v>168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</row>
    <row r="62" spans="1:8" ht="47.25" x14ac:dyDescent="0.25">
      <c r="A62" s="98"/>
      <c r="B62" s="73"/>
      <c r="C62" s="15" t="s">
        <v>169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</row>
    <row r="63" spans="1:8" ht="31.5" x14ac:dyDescent="0.25">
      <c r="A63" s="98"/>
      <c r="B63" s="73"/>
      <c r="C63" s="15" t="s">
        <v>200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</row>
    <row r="64" spans="1:8" ht="15.75" x14ac:dyDescent="0.25">
      <c r="A64" s="98" t="s">
        <v>180</v>
      </c>
      <c r="B64" s="73" t="s">
        <v>179</v>
      </c>
      <c r="C64" s="15" t="s">
        <v>164</v>
      </c>
      <c r="D64" s="45">
        <f>SUM(D65:D70)</f>
        <v>0</v>
      </c>
      <c r="E64" s="45">
        <f t="shared" ref="E64:H64" si="14">SUM(E65:E70)</f>
        <v>0</v>
      </c>
      <c r="F64" s="45">
        <f t="shared" si="14"/>
        <v>0</v>
      </c>
      <c r="G64" s="45">
        <f t="shared" si="14"/>
        <v>340</v>
      </c>
      <c r="H64" s="45">
        <f t="shared" si="14"/>
        <v>340</v>
      </c>
    </row>
    <row r="65" spans="1:8" ht="63" x14ac:dyDescent="0.25">
      <c r="A65" s="98"/>
      <c r="B65" s="73"/>
      <c r="C65" s="15" t="s">
        <v>165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</row>
    <row r="66" spans="1:8" ht="63" x14ac:dyDescent="0.25">
      <c r="A66" s="98"/>
      <c r="B66" s="73"/>
      <c r="C66" s="15" t="s">
        <v>166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</row>
    <row r="67" spans="1:8" ht="31.5" x14ac:dyDescent="0.25">
      <c r="A67" s="98"/>
      <c r="B67" s="73"/>
      <c r="C67" s="15" t="s">
        <v>167</v>
      </c>
      <c r="D67" s="45">
        <v>0</v>
      </c>
      <c r="E67" s="45">
        <v>0</v>
      </c>
      <c r="F67" s="45">
        <v>0</v>
      </c>
      <c r="G67" s="45">
        <v>340</v>
      </c>
      <c r="H67" s="45">
        <v>340</v>
      </c>
    </row>
    <row r="68" spans="1:8" ht="47.25" x14ac:dyDescent="0.25">
      <c r="A68" s="98"/>
      <c r="B68" s="73"/>
      <c r="C68" s="15" t="s">
        <v>168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</row>
    <row r="69" spans="1:8" ht="47.25" x14ac:dyDescent="0.25">
      <c r="A69" s="98"/>
      <c r="B69" s="73"/>
      <c r="C69" s="15" t="s">
        <v>169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</row>
    <row r="70" spans="1:8" ht="31.5" x14ac:dyDescent="0.25">
      <c r="A70" s="98"/>
      <c r="B70" s="73"/>
      <c r="C70" s="15" t="s">
        <v>200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</row>
    <row r="71" spans="1:8" ht="22.5" customHeight="1" x14ac:dyDescent="0.25">
      <c r="A71" s="100" t="s">
        <v>181</v>
      </c>
      <c r="B71" s="101"/>
      <c r="C71" s="101"/>
      <c r="D71" s="101"/>
      <c r="E71" s="101"/>
      <c r="F71" s="101"/>
      <c r="G71" s="101"/>
      <c r="H71" s="102"/>
    </row>
    <row r="72" spans="1:8" ht="15.75" x14ac:dyDescent="0.25">
      <c r="A72" s="98" t="s">
        <v>182</v>
      </c>
      <c r="B72" s="73" t="s">
        <v>191</v>
      </c>
      <c r="C72" s="15" t="s">
        <v>164</v>
      </c>
      <c r="D72" s="45">
        <f t="shared" ref="D72:F72" si="15">SUM(D73:D78)</f>
        <v>12712.808000000001</v>
      </c>
      <c r="E72" s="45">
        <f t="shared" si="15"/>
        <v>57923.579999999994</v>
      </c>
      <c r="F72" s="45">
        <f t="shared" si="15"/>
        <v>25104.29</v>
      </c>
      <c r="G72" s="45">
        <f>SUM(G73:G78)</f>
        <v>940</v>
      </c>
      <c r="H72" s="45">
        <f>SUM(H73:H78)</f>
        <v>860</v>
      </c>
    </row>
    <row r="73" spans="1:8" ht="63" x14ac:dyDescent="0.25">
      <c r="A73" s="98"/>
      <c r="B73" s="73"/>
      <c r="C73" s="15" t="s">
        <v>165</v>
      </c>
      <c r="D73" s="45">
        <f>SUM(D80,D87,D94,D101,D108)</f>
        <v>0</v>
      </c>
      <c r="E73" s="45">
        <f t="shared" ref="E73:H73" si="16">SUM(E80,E87,E94,E101,E108)</f>
        <v>0</v>
      </c>
      <c r="F73" s="45">
        <f t="shared" si="16"/>
        <v>0</v>
      </c>
      <c r="G73" s="45">
        <f t="shared" si="16"/>
        <v>0</v>
      </c>
      <c r="H73" s="45">
        <f t="shared" si="16"/>
        <v>0</v>
      </c>
    </row>
    <row r="74" spans="1:8" ht="63" x14ac:dyDescent="0.25">
      <c r="A74" s="98"/>
      <c r="B74" s="73"/>
      <c r="C74" s="15" t="s">
        <v>166</v>
      </c>
      <c r="D74" s="45">
        <f>SUM(D81,D88,D95,D102,D109)</f>
        <v>0</v>
      </c>
      <c r="E74" s="45">
        <f>SUM(E81,E88,E95,E102,E109)</f>
        <v>46025.729999999996</v>
      </c>
      <c r="F74" s="45">
        <f>SUM(F81,F88,F95,F102,F109)</f>
        <v>19794.29</v>
      </c>
      <c r="G74" s="45">
        <f>SUM(G81,G88,G95,G102,G109)</f>
        <v>0</v>
      </c>
      <c r="H74" s="45">
        <f>SUM(H81,H88,H95,H102,H109)</f>
        <v>0</v>
      </c>
    </row>
    <row r="75" spans="1:8" ht="31.5" x14ac:dyDescent="0.25">
      <c r="A75" s="98"/>
      <c r="B75" s="73"/>
      <c r="C75" s="15" t="s">
        <v>167</v>
      </c>
      <c r="D75" s="45">
        <f t="shared" ref="D75:G75" si="17">SUM(D82,D89,D96,D103,D110,D117)</f>
        <v>12712.808000000001</v>
      </c>
      <c r="E75" s="45">
        <f t="shared" si="17"/>
        <v>11897.85</v>
      </c>
      <c r="F75" s="45">
        <f t="shared" si="17"/>
        <v>5310</v>
      </c>
      <c r="G75" s="45">
        <f t="shared" si="17"/>
        <v>940</v>
      </c>
      <c r="H75" s="45">
        <f>SUM(H82,H89,H96,H103,H110,H117)</f>
        <v>860</v>
      </c>
    </row>
    <row r="76" spans="1:8" ht="47.25" x14ac:dyDescent="0.25">
      <c r="A76" s="98"/>
      <c r="B76" s="73"/>
      <c r="C76" s="15" t="s">
        <v>168</v>
      </c>
      <c r="D76" s="45">
        <f t="shared" ref="D76:H77" si="18">SUM(D83,D90,D97,D104,D111)</f>
        <v>0</v>
      </c>
      <c r="E76" s="45">
        <f t="shared" si="18"/>
        <v>0</v>
      </c>
      <c r="F76" s="45">
        <f t="shared" si="18"/>
        <v>0</v>
      </c>
      <c r="G76" s="45">
        <f t="shared" si="18"/>
        <v>0</v>
      </c>
      <c r="H76" s="45">
        <f t="shared" si="18"/>
        <v>0</v>
      </c>
    </row>
    <row r="77" spans="1:8" ht="47.25" x14ac:dyDescent="0.25">
      <c r="A77" s="98"/>
      <c r="B77" s="73"/>
      <c r="C77" s="15" t="s">
        <v>169</v>
      </c>
      <c r="D77" s="45">
        <f t="shared" si="18"/>
        <v>0</v>
      </c>
      <c r="E77" s="45">
        <f t="shared" si="18"/>
        <v>0</v>
      </c>
      <c r="F77" s="45">
        <f t="shared" si="18"/>
        <v>0</v>
      </c>
      <c r="G77" s="45">
        <f t="shared" si="18"/>
        <v>0</v>
      </c>
      <c r="H77" s="45">
        <f t="shared" si="18"/>
        <v>0</v>
      </c>
    </row>
    <row r="78" spans="1:8" ht="34.5" customHeight="1" x14ac:dyDescent="0.25">
      <c r="A78" s="98"/>
      <c r="B78" s="73"/>
      <c r="C78" s="15" t="s">
        <v>200</v>
      </c>
      <c r="D78" s="45">
        <f>SUM(D85,D92,D99,D106,D113)</f>
        <v>0</v>
      </c>
      <c r="E78" s="45">
        <f>SUM(E85,E92,E99,E106,E113)</f>
        <v>0</v>
      </c>
      <c r="F78" s="45">
        <f>SUM(F85,F92,F99,F106,F113)</f>
        <v>0</v>
      </c>
      <c r="G78" s="45">
        <f>SUM(G85,G92,G99,G106,G113)</f>
        <v>0</v>
      </c>
      <c r="H78" s="45">
        <f>SUM(H85,H92,H99,H106,H113)</f>
        <v>0</v>
      </c>
    </row>
    <row r="79" spans="1:8" ht="15.75" x14ac:dyDescent="0.25">
      <c r="A79" s="98" t="s">
        <v>183</v>
      </c>
      <c r="B79" s="73" t="s">
        <v>192</v>
      </c>
      <c r="C79" s="15" t="s">
        <v>164</v>
      </c>
      <c r="D79" s="45">
        <f t="shared" ref="D79:H79" si="19">SUM(D80:D85)</f>
        <v>1264.308</v>
      </c>
      <c r="E79" s="45">
        <f t="shared" si="19"/>
        <v>22939.22</v>
      </c>
      <c r="F79" s="45">
        <f t="shared" si="19"/>
        <v>24794.29</v>
      </c>
      <c r="G79" s="45">
        <f>SUM(G80:G85)</f>
        <v>0</v>
      </c>
      <c r="H79" s="45">
        <f t="shared" si="19"/>
        <v>0</v>
      </c>
    </row>
    <row r="80" spans="1:8" ht="63" x14ac:dyDescent="0.25">
      <c r="A80" s="98"/>
      <c r="B80" s="73"/>
      <c r="C80" s="15" t="s">
        <v>165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</row>
    <row r="81" spans="1:8" ht="63" x14ac:dyDescent="0.25">
      <c r="A81" s="98"/>
      <c r="B81" s="73"/>
      <c r="C81" s="15" t="s">
        <v>166</v>
      </c>
      <c r="D81" s="45">
        <v>0</v>
      </c>
      <c r="E81" s="45">
        <v>18351.37</v>
      </c>
      <c r="F81" s="45">
        <v>19794.29</v>
      </c>
      <c r="G81" s="45">
        <v>0</v>
      </c>
      <c r="H81" s="45">
        <v>0</v>
      </c>
    </row>
    <row r="82" spans="1:8" ht="31.5" x14ac:dyDescent="0.25">
      <c r="A82" s="98"/>
      <c r="B82" s="73"/>
      <c r="C82" s="15" t="s">
        <v>167</v>
      </c>
      <c r="D82" s="45">
        <v>1264.308</v>
      </c>
      <c r="E82" s="45">
        <v>4587.8500000000004</v>
      </c>
      <c r="F82" s="45">
        <v>5000</v>
      </c>
      <c r="G82" s="45">
        <v>0</v>
      </c>
      <c r="H82" s="45">
        <v>0</v>
      </c>
    </row>
    <row r="83" spans="1:8" ht="47.25" x14ac:dyDescent="0.25">
      <c r="A83" s="98"/>
      <c r="B83" s="73"/>
      <c r="C83" s="15" t="s">
        <v>168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</row>
    <row r="84" spans="1:8" ht="47.25" x14ac:dyDescent="0.25">
      <c r="A84" s="98"/>
      <c r="B84" s="73"/>
      <c r="C84" s="15" t="s">
        <v>169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</row>
    <row r="85" spans="1:8" ht="31.5" x14ac:dyDescent="0.25">
      <c r="A85" s="98"/>
      <c r="B85" s="73"/>
      <c r="C85" s="15" t="s">
        <v>200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</row>
    <row r="86" spans="1:8" ht="15.75" x14ac:dyDescent="0.25">
      <c r="A86" s="98" t="s">
        <v>184</v>
      </c>
      <c r="B86" s="73" t="s">
        <v>193</v>
      </c>
      <c r="C86" s="15" t="s">
        <v>164</v>
      </c>
      <c r="D86" s="45">
        <f t="shared" ref="D86:E86" si="20">SUM(D87:D92)</f>
        <v>9426.5</v>
      </c>
      <c r="E86" s="45">
        <f t="shared" si="20"/>
        <v>34674.36</v>
      </c>
      <c r="F86" s="45">
        <f>SUM(F87:F92)</f>
        <v>0</v>
      </c>
      <c r="G86" s="45">
        <f t="shared" ref="G86" si="21">SUM(G87:G92)</f>
        <v>0</v>
      </c>
      <c r="H86" s="45">
        <f t="shared" ref="H86" si="22">SUM(H87:H92)</f>
        <v>0</v>
      </c>
    </row>
    <row r="87" spans="1:8" ht="63" x14ac:dyDescent="0.25">
      <c r="A87" s="98"/>
      <c r="B87" s="73"/>
      <c r="C87" s="15" t="s">
        <v>165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</row>
    <row r="88" spans="1:8" ht="63" x14ac:dyDescent="0.25">
      <c r="A88" s="98"/>
      <c r="B88" s="73"/>
      <c r="C88" s="15" t="s">
        <v>166</v>
      </c>
      <c r="D88" s="45">
        <v>0</v>
      </c>
      <c r="E88" s="45">
        <v>27674.36</v>
      </c>
      <c r="F88" s="45">
        <v>0</v>
      </c>
      <c r="G88" s="45">
        <v>0</v>
      </c>
      <c r="H88" s="45">
        <v>0</v>
      </c>
    </row>
    <row r="89" spans="1:8" ht="31.5" x14ac:dyDescent="0.25">
      <c r="A89" s="98"/>
      <c r="B89" s="73"/>
      <c r="C89" s="15" t="s">
        <v>167</v>
      </c>
      <c r="D89" s="45">
        <v>9426.5</v>
      </c>
      <c r="E89" s="45">
        <v>7000</v>
      </c>
      <c r="F89" s="45">
        <v>0</v>
      </c>
      <c r="G89" s="45">
        <v>0</v>
      </c>
      <c r="H89" s="45">
        <v>0</v>
      </c>
    </row>
    <row r="90" spans="1:8" ht="47.25" x14ac:dyDescent="0.25">
      <c r="A90" s="98"/>
      <c r="B90" s="73"/>
      <c r="C90" s="15" t="s">
        <v>168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</row>
    <row r="91" spans="1:8" ht="47.25" x14ac:dyDescent="0.25">
      <c r="A91" s="98"/>
      <c r="B91" s="73"/>
      <c r="C91" s="15" t="s">
        <v>169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</row>
    <row r="92" spans="1:8" ht="31.5" x14ac:dyDescent="0.25">
      <c r="A92" s="98"/>
      <c r="B92" s="73"/>
      <c r="C92" s="15" t="s">
        <v>200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</row>
    <row r="93" spans="1:8" ht="15.75" x14ac:dyDescent="0.25">
      <c r="A93" s="98" t="s">
        <v>185</v>
      </c>
      <c r="B93" s="73" t="s">
        <v>194</v>
      </c>
      <c r="C93" s="15" t="s">
        <v>164</v>
      </c>
      <c r="D93" s="45">
        <f>SUM(D94:D99)</f>
        <v>0</v>
      </c>
      <c r="E93" s="45">
        <f>SUM(E94:E99)</f>
        <v>0</v>
      </c>
      <c r="F93" s="45">
        <f t="shared" ref="F93:H93" si="23">SUM(F94:F99)</f>
        <v>0</v>
      </c>
      <c r="G93" s="45">
        <f t="shared" si="23"/>
        <v>100</v>
      </c>
      <c r="H93" s="45">
        <f t="shared" si="23"/>
        <v>0</v>
      </c>
    </row>
    <row r="94" spans="1:8" ht="63" x14ac:dyDescent="0.25">
      <c r="A94" s="98"/>
      <c r="B94" s="73"/>
      <c r="C94" s="15" t="s">
        <v>165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</row>
    <row r="95" spans="1:8" ht="63" x14ac:dyDescent="0.25">
      <c r="A95" s="98"/>
      <c r="B95" s="73"/>
      <c r="C95" s="15" t="s">
        <v>166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</row>
    <row r="96" spans="1:8" ht="31.5" x14ac:dyDescent="0.25">
      <c r="A96" s="98"/>
      <c r="B96" s="73"/>
      <c r="C96" s="15" t="s">
        <v>167</v>
      </c>
      <c r="D96" s="45">
        <v>0</v>
      </c>
      <c r="E96" s="45">
        <v>0</v>
      </c>
      <c r="F96" s="45">
        <v>0</v>
      </c>
      <c r="G96" s="45">
        <v>100</v>
      </c>
      <c r="H96" s="45">
        <v>0</v>
      </c>
    </row>
    <row r="97" spans="1:8" ht="47.25" x14ac:dyDescent="0.25">
      <c r="A97" s="98"/>
      <c r="B97" s="73"/>
      <c r="C97" s="15" t="s">
        <v>168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</row>
    <row r="98" spans="1:8" ht="47.25" x14ac:dyDescent="0.25">
      <c r="A98" s="98"/>
      <c r="B98" s="73"/>
      <c r="C98" s="15" t="s">
        <v>169</v>
      </c>
      <c r="D98" s="45">
        <v>0</v>
      </c>
      <c r="E98" s="45">
        <v>0</v>
      </c>
      <c r="F98" s="45">
        <v>0</v>
      </c>
      <c r="G98" s="45">
        <v>0</v>
      </c>
      <c r="H98" s="45">
        <v>0</v>
      </c>
    </row>
    <row r="99" spans="1:8" ht="31.5" x14ac:dyDescent="0.25">
      <c r="A99" s="98"/>
      <c r="B99" s="73"/>
      <c r="C99" s="15" t="s">
        <v>200</v>
      </c>
      <c r="D99" s="45">
        <v>0</v>
      </c>
      <c r="E99" s="45">
        <v>0</v>
      </c>
      <c r="F99" s="45">
        <v>0</v>
      </c>
      <c r="G99" s="45">
        <v>0</v>
      </c>
      <c r="H99" s="45">
        <v>0</v>
      </c>
    </row>
    <row r="100" spans="1:8" ht="15.75" x14ac:dyDescent="0.25">
      <c r="A100" s="98" t="s">
        <v>186</v>
      </c>
      <c r="B100" s="73" t="s">
        <v>195</v>
      </c>
      <c r="C100" s="15" t="s">
        <v>164</v>
      </c>
      <c r="D100" s="45">
        <f>SUM(D101:D106)</f>
        <v>310</v>
      </c>
      <c r="E100" s="45">
        <f>SUM(E101:E106)</f>
        <v>310</v>
      </c>
      <c r="F100" s="45">
        <f t="shared" ref="F100:H100" si="24">SUM(F101:F106)</f>
        <v>310</v>
      </c>
      <c r="G100" s="45">
        <f t="shared" si="24"/>
        <v>490</v>
      </c>
      <c r="H100" s="45">
        <f t="shared" si="24"/>
        <v>510</v>
      </c>
    </row>
    <row r="101" spans="1:8" ht="63" x14ac:dyDescent="0.25">
      <c r="A101" s="98"/>
      <c r="B101" s="73"/>
      <c r="C101" s="15" t="s">
        <v>165</v>
      </c>
      <c r="D101" s="45">
        <v>0</v>
      </c>
      <c r="E101" s="45">
        <v>0</v>
      </c>
      <c r="F101" s="45">
        <v>0</v>
      </c>
      <c r="G101" s="45">
        <v>0</v>
      </c>
      <c r="H101" s="45">
        <v>0</v>
      </c>
    </row>
    <row r="102" spans="1:8" ht="63" x14ac:dyDescent="0.25">
      <c r="A102" s="98"/>
      <c r="B102" s="73"/>
      <c r="C102" s="15" t="s">
        <v>166</v>
      </c>
      <c r="D102" s="45">
        <v>0</v>
      </c>
      <c r="E102" s="45">
        <v>0</v>
      </c>
      <c r="F102" s="45">
        <v>0</v>
      </c>
      <c r="G102" s="45">
        <v>0</v>
      </c>
      <c r="H102" s="45">
        <v>0</v>
      </c>
    </row>
    <row r="103" spans="1:8" ht="31.5" x14ac:dyDescent="0.25">
      <c r="A103" s="98"/>
      <c r="B103" s="73"/>
      <c r="C103" s="15" t="s">
        <v>167</v>
      </c>
      <c r="D103" s="45">
        <v>310</v>
      </c>
      <c r="E103" s="45">
        <v>310</v>
      </c>
      <c r="F103" s="45">
        <v>310</v>
      </c>
      <c r="G103" s="45">
        <v>490</v>
      </c>
      <c r="H103" s="45">
        <v>510</v>
      </c>
    </row>
    <row r="104" spans="1:8" ht="47.25" x14ac:dyDescent="0.25">
      <c r="A104" s="98"/>
      <c r="B104" s="73"/>
      <c r="C104" s="15" t="s">
        <v>168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</row>
    <row r="105" spans="1:8" ht="47.25" x14ac:dyDescent="0.25">
      <c r="A105" s="98"/>
      <c r="B105" s="73"/>
      <c r="C105" s="15" t="s">
        <v>169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</row>
    <row r="106" spans="1:8" ht="31.5" x14ac:dyDescent="0.25">
      <c r="A106" s="98"/>
      <c r="B106" s="73"/>
      <c r="C106" s="15" t="s">
        <v>200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</row>
    <row r="107" spans="1:8" ht="15.75" x14ac:dyDescent="0.25">
      <c r="A107" s="98" t="s">
        <v>187</v>
      </c>
      <c r="B107" s="73" t="s">
        <v>196</v>
      </c>
      <c r="C107" s="15" t="s">
        <v>164</v>
      </c>
      <c r="D107" s="45">
        <f>SUM(D108:D113)</f>
        <v>0</v>
      </c>
      <c r="E107" s="45">
        <f>SUM(E108:E113)</f>
        <v>0</v>
      </c>
      <c r="F107" s="45">
        <f>SUM(F108:F113)</f>
        <v>0</v>
      </c>
      <c r="G107" s="45">
        <f>SUM(G108:G113)</f>
        <v>350</v>
      </c>
      <c r="H107" s="45">
        <f>SUM(H108:H113)</f>
        <v>350</v>
      </c>
    </row>
    <row r="108" spans="1:8" ht="63" x14ac:dyDescent="0.25">
      <c r="A108" s="98"/>
      <c r="B108" s="73"/>
      <c r="C108" s="15" t="s">
        <v>165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</row>
    <row r="109" spans="1:8" ht="63" x14ac:dyDescent="0.25">
      <c r="A109" s="98"/>
      <c r="B109" s="73"/>
      <c r="C109" s="15" t="s">
        <v>166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</row>
    <row r="110" spans="1:8" ht="31.5" x14ac:dyDescent="0.25">
      <c r="A110" s="98"/>
      <c r="B110" s="73"/>
      <c r="C110" s="15" t="s">
        <v>167</v>
      </c>
      <c r="D110" s="45">
        <v>0</v>
      </c>
      <c r="E110" s="45">
        <v>0</v>
      </c>
      <c r="F110" s="45">
        <v>0</v>
      </c>
      <c r="G110" s="45">
        <v>350</v>
      </c>
      <c r="H110" s="45">
        <v>350</v>
      </c>
    </row>
    <row r="111" spans="1:8" ht="47.25" x14ac:dyDescent="0.25">
      <c r="A111" s="98"/>
      <c r="B111" s="73"/>
      <c r="C111" s="15" t="s">
        <v>168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</row>
    <row r="112" spans="1:8" ht="47.25" x14ac:dyDescent="0.25">
      <c r="A112" s="98"/>
      <c r="B112" s="73"/>
      <c r="C112" s="15" t="s">
        <v>169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</row>
    <row r="113" spans="1:8" ht="31.5" x14ac:dyDescent="0.25">
      <c r="A113" s="98"/>
      <c r="B113" s="73"/>
      <c r="C113" s="15" t="s">
        <v>200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</row>
    <row r="114" spans="1:8" s="48" customFormat="1" ht="15.75" x14ac:dyDescent="0.25">
      <c r="A114" s="98" t="s">
        <v>188</v>
      </c>
      <c r="B114" s="73" t="s">
        <v>221</v>
      </c>
      <c r="C114" s="15" t="s">
        <v>164</v>
      </c>
      <c r="D114" s="45">
        <f>SUM(D115:D120)</f>
        <v>1712</v>
      </c>
      <c r="E114" s="45">
        <f t="shared" ref="E114:H114" si="25">SUM(E115:E120)</f>
        <v>0</v>
      </c>
      <c r="F114" s="45">
        <f t="shared" si="25"/>
        <v>0</v>
      </c>
      <c r="G114" s="45">
        <f t="shared" si="25"/>
        <v>0</v>
      </c>
      <c r="H114" s="45">
        <f t="shared" si="25"/>
        <v>0</v>
      </c>
    </row>
    <row r="115" spans="1:8" s="48" customFormat="1" ht="63" x14ac:dyDescent="0.25">
      <c r="A115" s="98"/>
      <c r="B115" s="73"/>
      <c r="C115" s="15" t="s">
        <v>165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</row>
    <row r="116" spans="1:8" s="48" customFormat="1" ht="63" x14ac:dyDescent="0.25">
      <c r="A116" s="98"/>
      <c r="B116" s="73"/>
      <c r="C116" s="15" t="s">
        <v>166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</row>
    <row r="117" spans="1:8" s="48" customFormat="1" ht="31.5" x14ac:dyDescent="0.25">
      <c r="A117" s="98"/>
      <c r="B117" s="73"/>
      <c r="C117" s="15" t="s">
        <v>167</v>
      </c>
      <c r="D117" s="45">
        <v>1712</v>
      </c>
      <c r="E117" s="45">
        <v>0</v>
      </c>
      <c r="F117" s="45">
        <v>0</v>
      </c>
      <c r="G117" s="45">
        <v>0</v>
      </c>
      <c r="H117" s="45">
        <v>0</v>
      </c>
    </row>
    <row r="118" spans="1:8" s="48" customFormat="1" ht="47.25" x14ac:dyDescent="0.25">
      <c r="A118" s="98"/>
      <c r="B118" s="73"/>
      <c r="C118" s="15" t="s">
        <v>168</v>
      </c>
      <c r="D118" s="45">
        <v>0</v>
      </c>
      <c r="E118" s="45">
        <v>0</v>
      </c>
      <c r="F118" s="45">
        <v>0</v>
      </c>
      <c r="G118" s="45">
        <v>0</v>
      </c>
      <c r="H118" s="45">
        <v>0</v>
      </c>
    </row>
    <row r="119" spans="1:8" s="48" customFormat="1" ht="47.25" x14ac:dyDescent="0.25">
      <c r="A119" s="98"/>
      <c r="B119" s="73"/>
      <c r="C119" s="15" t="s">
        <v>169</v>
      </c>
      <c r="D119" s="45">
        <v>0</v>
      </c>
      <c r="E119" s="45">
        <v>0</v>
      </c>
      <c r="F119" s="45">
        <v>0</v>
      </c>
      <c r="G119" s="45">
        <v>0</v>
      </c>
      <c r="H119" s="45">
        <v>0</v>
      </c>
    </row>
    <row r="120" spans="1:8" s="48" customFormat="1" ht="31.5" x14ac:dyDescent="0.25">
      <c r="A120" s="98"/>
      <c r="B120" s="73"/>
      <c r="C120" s="15" t="s">
        <v>200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</row>
    <row r="121" spans="1:8" ht="15.75" x14ac:dyDescent="0.25">
      <c r="A121" s="103" t="s">
        <v>189</v>
      </c>
      <c r="B121" s="73" t="s">
        <v>197</v>
      </c>
      <c r="C121" s="15" t="s">
        <v>164</v>
      </c>
      <c r="D121" s="45">
        <f>SUM(D122:D127)</f>
        <v>255</v>
      </c>
      <c r="E121" s="45">
        <f>SUM(E122:E127)</f>
        <v>95</v>
      </c>
      <c r="F121" s="45">
        <f t="shared" ref="F121:H121" si="26">SUM(F122:F127)</f>
        <v>95</v>
      </c>
      <c r="G121" s="45">
        <f t="shared" si="26"/>
        <v>400</v>
      </c>
      <c r="H121" s="45">
        <f t="shared" si="26"/>
        <v>450</v>
      </c>
    </row>
    <row r="122" spans="1:8" ht="63" x14ac:dyDescent="0.25">
      <c r="A122" s="104"/>
      <c r="B122" s="73"/>
      <c r="C122" s="15" t="s">
        <v>165</v>
      </c>
      <c r="D122" s="46">
        <v>0</v>
      </c>
      <c r="E122" s="45">
        <v>0</v>
      </c>
      <c r="F122" s="45">
        <v>0</v>
      </c>
      <c r="G122" s="45">
        <v>0</v>
      </c>
      <c r="H122" s="45">
        <v>0</v>
      </c>
    </row>
    <row r="123" spans="1:8" ht="63" x14ac:dyDescent="0.25">
      <c r="A123" s="104"/>
      <c r="B123" s="73"/>
      <c r="C123" s="15" t="s">
        <v>166</v>
      </c>
      <c r="D123" s="46">
        <v>0</v>
      </c>
      <c r="E123" s="45">
        <v>0</v>
      </c>
      <c r="F123" s="45">
        <v>0</v>
      </c>
      <c r="G123" s="45">
        <v>0</v>
      </c>
      <c r="H123" s="45">
        <v>0</v>
      </c>
    </row>
    <row r="124" spans="1:8" ht="31.5" x14ac:dyDescent="0.25">
      <c r="A124" s="104"/>
      <c r="B124" s="73"/>
      <c r="C124" s="15" t="s">
        <v>167</v>
      </c>
      <c r="D124" s="46">
        <v>255</v>
      </c>
      <c r="E124" s="45">
        <v>95</v>
      </c>
      <c r="F124" s="45">
        <v>95</v>
      </c>
      <c r="G124" s="45">
        <v>400</v>
      </c>
      <c r="H124" s="45">
        <v>450</v>
      </c>
    </row>
    <row r="125" spans="1:8" ht="47.25" x14ac:dyDescent="0.25">
      <c r="A125" s="104"/>
      <c r="B125" s="73"/>
      <c r="C125" s="15" t="s">
        <v>168</v>
      </c>
      <c r="D125" s="46">
        <v>0</v>
      </c>
      <c r="E125" s="45">
        <v>0</v>
      </c>
      <c r="F125" s="45">
        <v>0</v>
      </c>
      <c r="G125" s="45">
        <v>0</v>
      </c>
      <c r="H125" s="45">
        <v>0</v>
      </c>
    </row>
    <row r="126" spans="1:8" ht="47.25" x14ac:dyDescent="0.25">
      <c r="A126" s="104"/>
      <c r="B126" s="73"/>
      <c r="C126" s="15" t="s">
        <v>169</v>
      </c>
      <c r="D126" s="46">
        <v>0</v>
      </c>
      <c r="E126" s="45">
        <v>0</v>
      </c>
      <c r="F126" s="45">
        <v>0</v>
      </c>
      <c r="G126" s="45">
        <v>0</v>
      </c>
      <c r="H126" s="45">
        <v>0</v>
      </c>
    </row>
    <row r="127" spans="1:8" ht="31.5" x14ac:dyDescent="0.25">
      <c r="A127" s="105"/>
      <c r="B127" s="73"/>
      <c r="C127" s="15" t="s">
        <v>200</v>
      </c>
      <c r="D127" s="46">
        <v>0</v>
      </c>
      <c r="E127" s="45">
        <v>0</v>
      </c>
      <c r="F127" s="45">
        <v>0</v>
      </c>
      <c r="G127" s="45">
        <v>0</v>
      </c>
      <c r="H127" s="45">
        <v>0</v>
      </c>
    </row>
    <row r="128" spans="1:8" ht="15.75" x14ac:dyDescent="0.25">
      <c r="A128" s="103" t="s">
        <v>190</v>
      </c>
      <c r="B128" s="73" t="s">
        <v>198</v>
      </c>
      <c r="C128" s="15" t="s">
        <v>164</v>
      </c>
      <c r="D128" s="45">
        <f>SUM(D129:D134)</f>
        <v>435</v>
      </c>
      <c r="E128" s="45">
        <f>SUM(E129:E134)</f>
        <v>595</v>
      </c>
      <c r="F128" s="45">
        <f t="shared" ref="F128:H128" si="27">SUM(F129:F134)</f>
        <v>595</v>
      </c>
      <c r="G128" s="45">
        <f t="shared" si="27"/>
        <v>1500</v>
      </c>
      <c r="H128" s="45">
        <f t="shared" si="27"/>
        <v>1550</v>
      </c>
    </row>
    <row r="129" spans="1:8" ht="63" x14ac:dyDescent="0.25">
      <c r="A129" s="104"/>
      <c r="B129" s="73"/>
      <c r="C129" s="15" t="s">
        <v>165</v>
      </c>
      <c r="D129" s="46">
        <v>0</v>
      </c>
      <c r="E129" s="45">
        <v>0</v>
      </c>
      <c r="F129" s="45">
        <v>0</v>
      </c>
      <c r="G129" s="45">
        <v>0</v>
      </c>
      <c r="H129" s="45">
        <v>0</v>
      </c>
    </row>
    <row r="130" spans="1:8" ht="63" x14ac:dyDescent="0.25">
      <c r="A130" s="104"/>
      <c r="B130" s="73"/>
      <c r="C130" s="15" t="s">
        <v>166</v>
      </c>
      <c r="D130" s="46">
        <v>0</v>
      </c>
      <c r="E130" s="45">
        <v>0</v>
      </c>
      <c r="F130" s="45">
        <v>0</v>
      </c>
      <c r="G130" s="45">
        <v>0</v>
      </c>
      <c r="H130" s="45">
        <v>0</v>
      </c>
    </row>
    <row r="131" spans="1:8" ht="31.5" x14ac:dyDescent="0.25">
      <c r="A131" s="104"/>
      <c r="B131" s="73"/>
      <c r="C131" s="15" t="s">
        <v>167</v>
      </c>
      <c r="D131" s="46">
        <v>435</v>
      </c>
      <c r="E131" s="45">
        <v>595</v>
      </c>
      <c r="F131" s="45">
        <v>595</v>
      </c>
      <c r="G131" s="45">
        <v>1500</v>
      </c>
      <c r="H131" s="45">
        <v>1550</v>
      </c>
    </row>
    <row r="132" spans="1:8" ht="47.25" x14ac:dyDescent="0.25">
      <c r="A132" s="104"/>
      <c r="B132" s="73"/>
      <c r="C132" s="15" t="s">
        <v>168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</row>
    <row r="133" spans="1:8" ht="47.25" x14ac:dyDescent="0.25">
      <c r="A133" s="104"/>
      <c r="B133" s="73"/>
      <c r="C133" s="15" t="s">
        <v>169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</row>
    <row r="134" spans="1:8" ht="31.5" x14ac:dyDescent="0.25">
      <c r="A134" s="105"/>
      <c r="B134" s="73"/>
      <c r="C134" s="15" t="s">
        <v>200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</row>
    <row r="135" spans="1:8" ht="15.75" x14ac:dyDescent="0.25">
      <c r="A135" s="98" t="s">
        <v>222</v>
      </c>
      <c r="B135" s="73" t="s">
        <v>199</v>
      </c>
      <c r="C135" s="15" t="s">
        <v>164</v>
      </c>
      <c r="D135" s="45">
        <f>SUM(D136:D141)</f>
        <v>0</v>
      </c>
      <c r="E135" s="45">
        <f>SUM(E136:E141)</f>
        <v>0</v>
      </c>
      <c r="F135" s="45">
        <f t="shared" ref="F135:H135" si="28">SUM(F136:F141)</f>
        <v>0</v>
      </c>
      <c r="G135" s="45">
        <f t="shared" si="28"/>
        <v>100</v>
      </c>
      <c r="H135" s="45">
        <f t="shared" si="28"/>
        <v>100</v>
      </c>
    </row>
    <row r="136" spans="1:8" ht="63" x14ac:dyDescent="0.25">
      <c r="A136" s="98"/>
      <c r="B136" s="73"/>
      <c r="C136" s="15" t="s">
        <v>165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</row>
    <row r="137" spans="1:8" ht="63" x14ac:dyDescent="0.25">
      <c r="A137" s="98"/>
      <c r="B137" s="73"/>
      <c r="C137" s="15" t="s">
        <v>166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</row>
    <row r="138" spans="1:8" ht="31.5" x14ac:dyDescent="0.25">
      <c r="A138" s="98"/>
      <c r="B138" s="73"/>
      <c r="C138" s="15" t="s">
        <v>167</v>
      </c>
      <c r="D138" s="45">
        <v>0</v>
      </c>
      <c r="E138" s="45">
        <v>0</v>
      </c>
      <c r="F138" s="45">
        <v>0</v>
      </c>
      <c r="G138" s="45">
        <v>100</v>
      </c>
      <c r="H138" s="45">
        <v>100</v>
      </c>
    </row>
    <row r="139" spans="1:8" ht="47.25" x14ac:dyDescent="0.25">
      <c r="A139" s="98"/>
      <c r="B139" s="73"/>
      <c r="C139" s="15" t="s">
        <v>168</v>
      </c>
      <c r="D139" s="45">
        <v>0</v>
      </c>
      <c r="E139" s="45">
        <v>0</v>
      </c>
      <c r="F139" s="45">
        <v>0</v>
      </c>
      <c r="G139" s="45">
        <v>0</v>
      </c>
      <c r="H139" s="45">
        <v>0</v>
      </c>
    </row>
    <row r="140" spans="1:8" ht="47.25" x14ac:dyDescent="0.25">
      <c r="A140" s="98"/>
      <c r="B140" s="73"/>
      <c r="C140" s="15" t="s">
        <v>169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</row>
    <row r="141" spans="1:8" ht="31.5" x14ac:dyDescent="0.25">
      <c r="A141" s="98"/>
      <c r="B141" s="73"/>
      <c r="C141" s="15" t="s">
        <v>200</v>
      </c>
      <c r="D141" s="45">
        <v>0</v>
      </c>
      <c r="E141" s="45">
        <v>0</v>
      </c>
      <c r="F141" s="45">
        <v>0</v>
      </c>
      <c r="G141" s="45">
        <v>0</v>
      </c>
      <c r="H141" s="45">
        <v>0</v>
      </c>
    </row>
  </sheetData>
  <mergeCells count="45">
    <mergeCell ref="B128:B134"/>
    <mergeCell ref="B135:B141"/>
    <mergeCell ref="A128:A134"/>
    <mergeCell ref="A135:A141"/>
    <mergeCell ref="A100:A106"/>
    <mergeCell ref="B100:B106"/>
    <mergeCell ref="B107:B113"/>
    <mergeCell ref="B121:B127"/>
    <mergeCell ref="A107:A113"/>
    <mergeCell ref="A121:A127"/>
    <mergeCell ref="A114:A120"/>
    <mergeCell ref="B114:B120"/>
    <mergeCell ref="A79:A85"/>
    <mergeCell ref="B79:B85"/>
    <mergeCell ref="A86:A92"/>
    <mergeCell ref="B86:B92"/>
    <mergeCell ref="A93:A99"/>
    <mergeCell ref="B93:B99"/>
    <mergeCell ref="B64:B70"/>
    <mergeCell ref="A64:A70"/>
    <mergeCell ref="A71:H71"/>
    <mergeCell ref="A72:A78"/>
    <mergeCell ref="B72:B78"/>
    <mergeCell ref="A43:A49"/>
    <mergeCell ref="B43:B49"/>
    <mergeCell ref="B50:B56"/>
    <mergeCell ref="A50:A56"/>
    <mergeCell ref="A57:A63"/>
    <mergeCell ref="B57:B63"/>
    <mergeCell ref="A29:A35"/>
    <mergeCell ref="B29:B35"/>
    <mergeCell ref="A36:A42"/>
    <mergeCell ref="B36:B42"/>
    <mergeCell ref="B22:B28"/>
    <mergeCell ref="A22:A28"/>
    <mergeCell ref="B8:B14"/>
    <mergeCell ref="A8:A14"/>
    <mergeCell ref="A15:A21"/>
    <mergeCell ref="B15:B21"/>
    <mergeCell ref="F1:H1"/>
    <mergeCell ref="D5:H5"/>
    <mergeCell ref="C5:C6"/>
    <mergeCell ref="A3:H3"/>
    <mergeCell ref="A5:A6"/>
    <mergeCell ref="B5:B6"/>
  </mergeCells>
  <pageMargins left="0.31496062992125984" right="0.31496062992125984" top="0.39370078740157483" bottom="0.39370078740157483" header="0" footer="0"/>
  <pageSetup paperSize="9" fitToHeight="0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zoomScale="70" zoomScaleNormal="70" workbookViewId="0">
      <selection activeCell="K1" sqref="K1:O1"/>
    </sheetView>
  </sheetViews>
  <sheetFormatPr defaultRowHeight="15" x14ac:dyDescent="0.25"/>
  <cols>
    <col min="1" max="1" width="4" style="1" customWidth="1"/>
    <col min="2" max="2" width="17.85546875" style="1" customWidth="1"/>
    <col min="3" max="3" width="11.140625" style="1" customWidth="1"/>
    <col min="4" max="4" width="8.7109375" style="1" customWidth="1"/>
    <col min="5" max="5" width="8.28515625" style="1" customWidth="1"/>
    <col min="6" max="6" width="8.85546875" style="1" customWidth="1"/>
    <col min="7" max="7" width="8.7109375" style="1" customWidth="1"/>
    <col min="8" max="8" width="8.42578125" style="1" customWidth="1"/>
    <col min="9" max="9" width="8.5703125" style="1" customWidth="1"/>
    <col min="10" max="10" width="8.28515625" style="1" customWidth="1"/>
    <col min="11" max="13" width="8.5703125" style="1" customWidth="1"/>
    <col min="14" max="14" width="8.42578125" style="1" customWidth="1"/>
    <col min="15" max="15" width="8.85546875" style="1" customWidth="1"/>
    <col min="16" max="16384" width="9.140625" style="1"/>
  </cols>
  <sheetData>
    <row r="1" spans="1:15" ht="90" customHeight="1" x14ac:dyDescent="0.25">
      <c r="A1" s="8"/>
      <c r="B1" s="8"/>
      <c r="C1" s="8"/>
      <c r="D1" s="8"/>
      <c r="E1" s="8"/>
      <c r="F1" s="8"/>
      <c r="G1" s="37"/>
      <c r="H1" s="37"/>
      <c r="I1" s="37"/>
      <c r="J1" s="37"/>
      <c r="K1" s="66" t="s">
        <v>211</v>
      </c>
      <c r="L1" s="106"/>
      <c r="M1" s="106"/>
      <c r="N1" s="106"/>
      <c r="O1" s="106"/>
    </row>
    <row r="2" spans="1:15" ht="15" customHeight="1" x14ac:dyDescent="0.25">
      <c r="A2" s="8"/>
      <c r="B2" s="8"/>
      <c r="C2" s="8"/>
      <c r="D2" s="8"/>
      <c r="E2" s="8"/>
      <c r="F2" s="8"/>
      <c r="G2" s="37"/>
      <c r="H2" s="37"/>
      <c r="I2" s="37"/>
      <c r="J2" s="37"/>
      <c r="K2" s="37"/>
      <c r="L2" s="37"/>
      <c r="M2" s="37"/>
      <c r="N2" s="8"/>
      <c r="O2" s="8"/>
    </row>
    <row r="3" spans="1:15" ht="70.5" customHeight="1" x14ac:dyDescent="0.25">
      <c r="A3" s="67" t="s">
        <v>124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106"/>
      <c r="O3" s="106"/>
    </row>
    <row r="4" spans="1:15" ht="15.75" x14ac:dyDescent="0.2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15.75" customHeight="1" x14ac:dyDescent="0.25">
      <c r="A5" s="107" t="s">
        <v>206</v>
      </c>
      <c r="B5" s="71" t="s">
        <v>1</v>
      </c>
      <c r="C5" s="71" t="s">
        <v>3</v>
      </c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</row>
    <row r="6" spans="1:15" ht="70.5" customHeight="1" x14ac:dyDescent="0.25">
      <c r="A6" s="107"/>
      <c r="B6" s="71"/>
      <c r="C6" s="71" t="s">
        <v>2</v>
      </c>
      <c r="D6" s="71" t="s">
        <v>205</v>
      </c>
      <c r="E6" s="71"/>
      <c r="F6" s="71" t="s">
        <v>125</v>
      </c>
      <c r="G6" s="71"/>
      <c r="H6" s="71" t="s">
        <v>126</v>
      </c>
      <c r="I6" s="71"/>
      <c r="J6" s="71" t="s">
        <v>127</v>
      </c>
      <c r="K6" s="71"/>
      <c r="L6" s="71" t="s">
        <v>128</v>
      </c>
      <c r="M6" s="71"/>
      <c r="N6" s="71" t="s">
        <v>129</v>
      </c>
      <c r="O6" s="71"/>
    </row>
    <row r="7" spans="1:15" ht="85.5" customHeight="1" x14ac:dyDescent="0.25">
      <c r="A7" s="107"/>
      <c r="B7" s="71"/>
      <c r="C7" s="71"/>
      <c r="D7" s="24" t="s">
        <v>208</v>
      </c>
      <c r="E7" s="24" t="s">
        <v>209</v>
      </c>
      <c r="F7" s="24" t="s">
        <v>208</v>
      </c>
      <c r="G7" s="24" t="s">
        <v>209</v>
      </c>
      <c r="H7" s="24" t="s">
        <v>208</v>
      </c>
      <c r="I7" s="24" t="s">
        <v>209</v>
      </c>
      <c r="J7" s="24" t="s">
        <v>208</v>
      </c>
      <c r="K7" s="24" t="s">
        <v>209</v>
      </c>
      <c r="L7" s="24" t="s">
        <v>208</v>
      </c>
      <c r="M7" s="24" t="s">
        <v>209</v>
      </c>
      <c r="N7" s="24" t="s">
        <v>208</v>
      </c>
      <c r="O7" s="24" t="s">
        <v>209</v>
      </c>
    </row>
    <row r="8" spans="1:15" ht="15.75" x14ac:dyDescent="0.25">
      <c r="A8" s="39">
        <v>1</v>
      </c>
      <c r="B8" s="39">
        <v>2</v>
      </c>
      <c r="C8" s="39">
        <v>3</v>
      </c>
      <c r="D8" s="39">
        <v>4</v>
      </c>
      <c r="E8" s="39">
        <v>5</v>
      </c>
      <c r="F8" s="39">
        <v>6</v>
      </c>
      <c r="G8" s="39">
        <v>7</v>
      </c>
      <c r="H8" s="39">
        <v>8</v>
      </c>
      <c r="I8" s="39">
        <v>9</v>
      </c>
      <c r="J8" s="39">
        <v>10</v>
      </c>
      <c r="K8" s="39">
        <v>11</v>
      </c>
      <c r="L8" s="39">
        <v>12</v>
      </c>
      <c r="M8" s="39">
        <v>13</v>
      </c>
      <c r="N8" s="39">
        <v>14</v>
      </c>
      <c r="O8" s="39">
        <v>15</v>
      </c>
    </row>
    <row r="9" spans="1:15" ht="37.5" customHeight="1" x14ac:dyDescent="0.25">
      <c r="A9" s="71" t="s">
        <v>210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</row>
    <row r="10" spans="1:15" ht="94.5" customHeight="1" x14ac:dyDescent="0.25">
      <c r="A10" s="40" t="s">
        <v>5</v>
      </c>
      <c r="B10" s="39" t="s">
        <v>207</v>
      </c>
      <c r="C10" s="35" t="s">
        <v>117</v>
      </c>
      <c r="D10" s="35" t="s">
        <v>117</v>
      </c>
      <c r="E10" s="35" t="s">
        <v>117</v>
      </c>
      <c r="F10" s="35" t="s">
        <v>117</v>
      </c>
      <c r="G10" s="35" t="s">
        <v>117</v>
      </c>
      <c r="H10" s="35" t="s">
        <v>117</v>
      </c>
      <c r="I10" s="35" t="s">
        <v>117</v>
      </c>
      <c r="J10" s="35" t="s">
        <v>117</v>
      </c>
      <c r="K10" s="35" t="s">
        <v>117</v>
      </c>
      <c r="L10" s="35" t="s">
        <v>117</v>
      </c>
      <c r="M10" s="35" t="s">
        <v>117</v>
      </c>
      <c r="N10" s="35" t="s">
        <v>117</v>
      </c>
      <c r="O10" s="35" t="s">
        <v>117</v>
      </c>
    </row>
  </sheetData>
  <mergeCells count="13">
    <mergeCell ref="K1:O1"/>
    <mergeCell ref="N6:O6"/>
    <mergeCell ref="C5:O5"/>
    <mergeCell ref="A9:O9"/>
    <mergeCell ref="A3:O3"/>
    <mergeCell ref="A5:A7"/>
    <mergeCell ref="B5:B7"/>
    <mergeCell ref="C6:C7"/>
    <mergeCell ref="D6:E6"/>
    <mergeCell ref="F6:G6"/>
    <mergeCell ref="H6:I6"/>
    <mergeCell ref="J6:K6"/>
    <mergeCell ref="L6:M6"/>
  </mergeCells>
  <pageMargins left="0.31496062992125984" right="0.31496062992125984" top="0.39370078740157483" bottom="0.39370078740157483" header="0" footer="0"/>
  <pageSetup paperSize="9" fitToHeight="0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zoomScale="70" zoomScaleNormal="70" workbookViewId="0">
      <selection activeCell="J15" sqref="J15"/>
    </sheetView>
  </sheetViews>
  <sheetFormatPr defaultRowHeight="15" x14ac:dyDescent="0.25"/>
  <cols>
    <col min="1" max="1" width="6.5703125" style="1" customWidth="1"/>
    <col min="2" max="2" width="31.28515625" style="1" customWidth="1"/>
    <col min="3" max="3" width="17.7109375" style="1" customWidth="1"/>
    <col min="4" max="4" width="18.42578125" style="1" customWidth="1"/>
    <col min="5" max="5" width="21.140625" style="1" customWidth="1"/>
    <col min="6" max="6" width="19.140625" style="1" customWidth="1"/>
    <col min="7" max="7" width="22.5703125" style="1" customWidth="1"/>
    <col min="8" max="8" width="27.5703125" style="1" customWidth="1"/>
    <col min="9" max="16384" width="9.140625" style="1"/>
  </cols>
  <sheetData>
    <row r="1" spans="1:7" ht="90" customHeight="1" x14ac:dyDescent="0.25">
      <c r="A1" s="8"/>
      <c r="B1" s="8"/>
      <c r="C1" s="8"/>
      <c r="D1" s="8"/>
      <c r="E1" s="8"/>
      <c r="F1" s="66" t="s">
        <v>212</v>
      </c>
      <c r="G1" s="66"/>
    </row>
    <row r="2" spans="1:7" ht="13.5" customHeight="1" x14ac:dyDescent="0.25">
      <c r="A2" s="8"/>
      <c r="B2" s="8"/>
      <c r="C2" s="8"/>
      <c r="D2" s="8"/>
      <c r="E2" s="8"/>
      <c r="F2" s="8"/>
      <c r="G2" s="8"/>
    </row>
    <row r="3" spans="1:7" ht="70.5" customHeight="1" x14ac:dyDescent="0.25">
      <c r="A3" s="67" t="s">
        <v>213</v>
      </c>
      <c r="B3" s="67"/>
      <c r="C3" s="67"/>
      <c r="D3" s="67"/>
      <c r="E3" s="67"/>
      <c r="F3" s="67"/>
      <c r="G3" s="67"/>
    </row>
    <row r="4" spans="1:7" ht="14.25" customHeight="1" x14ac:dyDescent="0.25">
      <c r="A4" s="8"/>
      <c r="B4" s="8"/>
      <c r="C4" s="8"/>
      <c r="D4" s="8"/>
      <c r="E4" s="8"/>
      <c r="F4" s="8"/>
      <c r="G4" s="8"/>
    </row>
    <row r="5" spans="1:7" ht="15.75" customHeight="1" x14ac:dyDescent="0.25">
      <c r="A5" s="107" t="s">
        <v>0</v>
      </c>
      <c r="B5" s="71" t="s">
        <v>159</v>
      </c>
      <c r="C5" s="71" t="s">
        <v>214</v>
      </c>
      <c r="D5" s="71" t="s">
        <v>215</v>
      </c>
      <c r="E5" s="91" t="s">
        <v>216</v>
      </c>
      <c r="F5" s="91"/>
      <c r="G5" s="91"/>
    </row>
    <row r="6" spans="1:7" ht="66.75" customHeight="1" x14ac:dyDescent="0.25">
      <c r="A6" s="108"/>
      <c r="B6" s="108"/>
      <c r="C6" s="108"/>
      <c r="D6" s="108"/>
      <c r="E6" s="71" t="s">
        <v>217</v>
      </c>
      <c r="F6" s="71"/>
      <c r="G6" s="39" t="s">
        <v>218</v>
      </c>
    </row>
    <row r="7" spans="1:7" ht="63.75" customHeight="1" x14ac:dyDescent="0.25">
      <c r="A7" s="108"/>
      <c r="B7" s="108"/>
      <c r="C7" s="108"/>
      <c r="D7" s="108"/>
      <c r="E7" s="39" t="s">
        <v>219</v>
      </c>
      <c r="F7" s="39" t="s">
        <v>220</v>
      </c>
      <c r="G7" s="39"/>
    </row>
    <row r="8" spans="1:7" ht="15.75" x14ac:dyDescent="0.25">
      <c r="A8" s="39">
        <v>1</v>
      </c>
      <c r="B8" s="39">
        <v>2</v>
      </c>
      <c r="C8" s="39"/>
      <c r="D8" s="39">
        <v>3</v>
      </c>
      <c r="E8" s="25">
        <v>4</v>
      </c>
      <c r="F8" s="25">
        <v>5</v>
      </c>
      <c r="G8" s="25">
        <v>6</v>
      </c>
    </row>
    <row r="9" spans="1:7" ht="91.5" customHeight="1" x14ac:dyDescent="0.25">
      <c r="A9" s="41" t="s">
        <v>5</v>
      </c>
      <c r="B9" s="40" t="s">
        <v>207</v>
      </c>
      <c r="C9" s="40"/>
      <c r="D9" s="41" t="s">
        <v>117</v>
      </c>
      <c r="E9" s="41" t="s">
        <v>117</v>
      </c>
      <c r="F9" s="41" t="s">
        <v>117</v>
      </c>
      <c r="G9" s="41" t="s">
        <v>117</v>
      </c>
    </row>
    <row r="10" spans="1:7" ht="15" customHeight="1" x14ac:dyDescent="0.25">
      <c r="A10" s="22"/>
      <c r="B10" s="22"/>
      <c r="C10" s="22"/>
      <c r="D10" s="22"/>
      <c r="E10" s="22"/>
      <c r="F10" s="22"/>
      <c r="G10" s="22"/>
    </row>
  </sheetData>
  <mergeCells count="8">
    <mergeCell ref="F1:G1"/>
    <mergeCell ref="B5:B7"/>
    <mergeCell ref="A5:A7"/>
    <mergeCell ref="C5:C7"/>
    <mergeCell ref="D5:D7"/>
    <mergeCell ref="E5:G5"/>
    <mergeCell ref="E6:F6"/>
    <mergeCell ref="A3:G3"/>
  </mergeCells>
  <pageMargins left="0.39370078740157483" right="0.39370078740157483" top="0.39370078740157483" bottom="0.39370078740157483" header="0" footer="0"/>
  <pageSetup paperSize="9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п.1</vt:lpstr>
      <vt:lpstr>п.2</vt:lpstr>
      <vt:lpstr>п.3</vt:lpstr>
      <vt:lpstr>п.4</vt:lpstr>
      <vt:lpstr>п.5</vt:lpstr>
      <vt:lpstr>п.6</vt:lpstr>
      <vt:lpstr>п.7</vt:lpstr>
      <vt:lpstr>п.8</vt:lpstr>
      <vt:lpstr>п.9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2015-10-12T08:29:21Z</dcterms:modified>
</cp:coreProperties>
</file>