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9240" windowHeight="7755"/>
  </bookViews>
  <sheets>
    <sheet name="лоты на повторн.конкурс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K86" i="2"/>
  <c r="K85"/>
  <c r="C87" l="1"/>
  <c r="D87"/>
  <c r="E87"/>
  <c r="I135"/>
  <c r="J135"/>
  <c r="C135" l="1"/>
  <c r="E135"/>
  <c r="D135" l="1"/>
  <c r="F135"/>
  <c r="D175"/>
  <c r="E175"/>
  <c r="C175"/>
  <c r="E236" l="1"/>
  <c r="D236"/>
  <c r="C236"/>
  <c r="K235"/>
  <c r="G235"/>
  <c r="K234"/>
  <c r="G234"/>
  <c r="G233"/>
  <c r="H232"/>
  <c r="H233" s="1"/>
  <c r="K233" s="1"/>
  <c r="G232"/>
  <c r="K231"/>
  <c r="G231"/>
  <c r="K230"/>
  <c r="G230"/>
  <c r="K229"/>
  <c r="G229"/>
  <c r="G228"/>
  <c r="K228"/>
  <c r="H227"/>
  <c r="G227"/>
  <c r="K226"/>
  <c r="G226"/>
  <c r="G225"/>
  <c r="H224"/>
  <c r="G224"/>
  <c r="K223"/>
  <c r="G223"/>
  <c r="K224" l="1"/>
  <c r="K227"/>
  <c r="K225"/>
  <c r="K232"/>
  <c r="K236" l="1"/>
  <c r="E351"/>
  <c r="D351"/>
  <c r="C351"/>
  <c r="K350"/>
  <c r="G350"/>
  <c r="H289"/>
  <c r="K289" s="1"/>
  <c r="K288"/>
  <c r="K287"/>
  <c r="H273"/>
  <c r="K273" s="1"/>
  <c r="K272"/>
  <c r="K271"/>
  <c r="K270"/>
  <c r="K269"/>
  <c r="K268"/>
  <c r="K267"/>
  <c r="H260"/>
  <c r="K260" s="1"/>
  <c r="K259"/>
  <c r="K258"/>
  <c r="K257"/>
  <c r="K256"/>
  <c r="K255"/>
  <c r="K254"/>
  <c r="G254"/>
  <c r="K253"/>
  <c r="G253"/>
  <c r="K252"/>
  <c r="G252"/>
  <c r="G251"/>
  <c r="G250"/>
  <c r="H249"/>
  <c r="H250" s="1"/>
  <c r="H251" s="1"/>
  <c r="K251" s="1"/>
  <c r="G249"/>
  <c r="K248"/>
  <c r="G248"/>
  <c r="G247"/>
  <c r="G246"/>
  <c r="H245"/>
  <c r="G245"/>
  <c r="K244"/>
  <c r="G244"/>
  <c r="K243"/>
  <c r="G243"/>
  <c r="K242"/>
  <c r="G242"/>
  <c r="K241"/>
  <c r="G241"/>
  <c r="H168"/>
  <c r="H169" s="1"/>
  <c r="K169" s="1"/>
  <c r="K167"/>
  <c r="K163"/>
  <c r="H164"/>
  <c r="K162"/>
  <c r="G160"/>
  <c r="G159"/>
  <c r="G158"/>
  <c r="G157"/>
  <c r="G156"/>
  <c r="G155"/>
  <c r="H154"/>
  <c r="H155" s="1"/>
  <c r="G154"/>
  <c r="G153"/>
  <c r="G152"/>
  <c r="H152"/>
  <c r="G151"/>
  <c r="G150"/>
  <c r="G149"/>
  <c r="G148"/>
  <c r="G147"/>
  <c r="G146"/>
  <c r="G145"/>
  <c r="G144"/>
  <c r="G143"/>
  <c r="H142"/>
  <c r="H143" s="1"/>
  <c r="G142"/>
  <c r="K141"/>
  <c r="G141"/>
  <c r="K140"/>
  <c r="G140"/>
  <c r="G127"/>
  <c r="G126"/>
  <c r="K125"/>
  <c r="G125"/>
  <c r="K124"/>
  <c r="G124"/>
  <c r="G123"/>
  <c r="G122"/>
  <c r="G121"/>
  <c r="G120"/>
  <c r="G119"/>
  <c r="G118"/>
  <c r="H117"/>
  <c r="H118" s="1"/>
  <c r="H119" s="1"/>
  <c r="G117"/>
  <c r="K116"/>
  <c r="G116"/>
  <c r="K115"/>
  <c r="G115"/>
  <c r="G114"/>
  <c r="G113"/>
  <c r="G112"/>
  <c r="G111"/>
  <c r="G110"/>
  <c r="G109"/>
  <c r="G108"/>
  <c r="G107"/>
  <c r="G106"/>
  <c r="G105"/>
  <c r="G104"/>
  <c r="G103"/>
  <c r="H102"/>
  <c r="G102"/>
  <c r="K101"/>
  <c r="G101"/>
  <c r="K100"/>
  <c r="G100"/>
  <c r="K99"/>
  <c r="G99"/>
  <c r="E94"/>
  <c r="D94"/>
  <c r="C94"/>
  <c r="K93"/>
  <c r="G93"/>
  <c r="K92"/>
  <c r="K94" s="1"/>
  <c r="C377" s="1"/>
  <c r="G92"/>
  <c r="G84"/>
  <c r="G83"/>
  <c r="G82"/>
  <c r="G81"/>
  <c r="G80"/>
  <c r="G79"/>
  <c r="G78"/>
  <c r="G77"/>
  <c r="H76"/>
  <c r="H77" s="1"/>
  <c r="G76"/>
  <c r="K75"/>
  <c r="G75"/>
  <c r="K74"/>
  <c r="G74"/>
  <c r="K73"/>
  <c r="G73"/>
  <c r="K72"/>
  <c r="G72"/>
  <c r="K71"/>
  <c r="G71"/>
  <c r="K70"/>
  <c r="G70"/>
  <c r="K69"/>
  <c r="G69"/>
  <c r="K68"/>
  <c r="G68"/>
  <c r="K67"/>
  <c r="G67"/>
  <c r="G66"/>
  <c r="G65"/>
  <c r="G64"/>
  <c r="G63"/>
  <c r="G62"/>
  <c r="H61"/>
  <c r="H62" s="1"/>
  <c r="G61"/>
  <c r="K60"/>
  <c r="G60"/>
  <c r="K59"/>
  <c r="G59"/>
  <c r="G58"/>
  <c r="G57"/>
  <c r="G56"/>
  <c r="G55"/>
  <c r="G54"/>
  <c r="G53"/>
  <c r="G52"/>
  <c r="H51"/>
  <c r="H52" s="1"/>
  <c r="G51"/>
  <c r="K50"/>
  <c r="G50"/>
  <c r="G49"/>
  <c r="G48"/>
  <c r="G47"/>
  <c r="G46"/>
  <c r="G45"/>
  <c r="G44"/>
  <c r="G43"/>
  <c r="H42"/>
  <c r="H43" s="1"/>
  <c r="G42"/>
  <c r="K41"/>
  <c r="G41"/>
  <c r="E35"/>
  <c r="D35"/>
  <c r="C35"/>
  <c r="G34"/>
  <c r="G33"/>
  <c r="G32"/>
  <c r="G31"/>
  <c r="G30"/>
  <c r="G29"/>
  <c r="G28"/>
  <c r="G27"/>
  <c r="G26"/>
  <c r="G25"/>
  <c r="G24"/>
  <c r="G23"/>
  <c r="G22"/>
  <c r="G21"/>
  <c r="G20"/>
  <c r="H19"/>
  <c r="H20" s="1"/>
  <c r="G19"/>
  <c r="K18"/>
  <c r="G18"/>
  <c r="H103" l="1"/>
  <c r="K103" s="1"/>
  <c r="G135"/>
  <c r="K249"/>
  <c r="K117"/>
  <c r="K154"/>
  <c r="H53"/>
  <c r="K52"/>
  <c r="H78"/>
  <c r="K77"/>
  <c r="H104"/>
  <c r="H127"/>
  <c r="K127" s="1"/>
  <c r="K126"/>
  <c r="H144"/>
  <c r="K143"/>
  <c r="H153"/>
  <c r="K153" s="1"/>
  <c r="K152"/>
  <c r="H156"/>
  <c r="K155"/>
  <c r="H21"/>
  <c r="K20"/>
  <c r="H44"/>
  <c r="K43"/>
  <c r="H63"/>
  <c r="K62"/>
  <c r="H120"/>
  <c r="K119"/>
  <c r="K164"/>
  <c r="H165"/>
  <c r="K102"/>
  <c r="K118"/>
  <c r="K142"/>
  <c r="K168"/>
  <c r="H261"/>
  <c r="H274"/>
  <c r="H290"/>
  <c r="K19"/>
  <c r="K42"/>
  <c r="K51"/>
  <c r="K61"/>
  <c r="K76"/>
  <c r="K151"/>
  <c r="K245"/>
  <c r="H246"/>
  <c r="K250"/>
  <c r="H247" l="1"/>
  <c r="K246"/>
  <c r="K290"/>
  <c r="H291"/>
  <c r="K261"/>
  <c r="H262"/>
  <c r="H121"/>
  <c r="K120"/>
  <c r="H64"/>
  <c r="K63"/>
  <c r="H45"/>
  <c r="K44"/>
  <c r="H22"/>
  <c r="K21"/>
  <c r="K156"/>
  <c r="H145"/>
  <c r="K144"/>
  <c r="H105"/>
  <c r="K104"/>
  <c r="H79"/>
  <c r="K78"/>
  <c r="H54"/>
  <c r="K53"/>
  <c r="K274"/>
  <c r="H275"/>
  <c r="K165"/>
  <c r="H166"/>
  <c r="K166" s="1"/>
  <c r="H55" l="1"/>
  <c r="K54"/>
  <c r="H80"/>
  <c r="K79"/>
  <c r="H106"/>
  <c r="K105"/>
  <c r="K145"/>
  <c r="H23"/>
  <c r="K22"/>
  <c r="K275"/>
  <c r="H276"/>
  <c r="K262"/>
  <c r="H263"/>
  <c r="K291"/>
  <c r="H292"/>
  <c r="C381"/>
  <c r="H46"/>
  <c r="K45"/>
  <c r="H65"/>
  <c r="K64"/>
  <c r="H122"/>
  <c r="K121"/>
  <c r="K247"/>
  <c r="H123" l="1"/>
  <c r="K123" s="1"/>
  <c r="K122"/>
  <c r="H66"/>
  <c r="K66" s="1"/>
  <c r="K65"/>
  <c r="H47"/>
  <c r="K46"/>
  <c r="H24"/>
  <c r="K23"/>
  <c r="H158"/>
  <c r="K157"/>
  <c r="H107"/>
  <c r="K106"/>
  <c r="K292"/>
  <c r="H293"/>
  <c r="K263"/>
  <c r="H264"/>
  <c r="K276"/>
  <c r="H277"/>
  <c r="H81"/>
  <c r="K80"/>
  <c r="H56"/>
  <c r="K55"/>
  <c r="H57" l="1"/>
  <c r="K56"/>
  <c r="H82"/>
  <c r="K81"/>
  <c r="H108"/>
  <c r="K107"/>
  <c r="H147"/>
  <c r="K146"/>
  <c r="H159"/>
  <c r="K158"/>
  <c r="H25"/>
  <c r="K24"/>
  <c r="H48"/>
  <c r="K47"/>
  <c r="K277"/>
  <c r="H278"/>
  <c r="K264"/>
  <c r="H265"/>
  <c r="K293"/>
  <c r="H294"/>
  <c r="C380"/>
  <c r="K265" l="1"/>
  <c r="H266"/>
  <c r="K266" s="1"/>
  <c r="K278"/>
  <c r="H279"/>
  <c r="K294"/>
  <c r="H295"/>
  <c r="H49"/>
  <c r="K49" s="1"/>
  <c r="K48"/>
  <c r="H26"/>
  <c r="K25"/>
  <c r="H160"/>
  <c r="K159"/>
  <c r="H148"/>
  <c r="K147"/>
  <c r="H109"/>
  <c r="K108"/>
  <c r="H83"/>
  <c r="K82"/>
  <c r="H58"/>
  <c r="K58" s="1"/>
  <c r="K57"/>
  <c r="K295" l="1"/>
  <c r="H296"/>
  <c r="K279"/>
  <c r="H280"/>
  <c r="H84"/>
  <c r="K84" s="1"/>
  <c r="K83"/>
  <c r="H110"/>
  <c r="K109"/>
  <c r="H149"/>
  <c r="K148"/>
  <c r="K160"/>
  <c r="H161"/>
  <c r="K161" s="1"/>
  <c r="H27"/>
  <c r="K26"/>
  <c r="K87" l="1"/>
  <c r="C376" s="1"/>
  <c r="H28"/>
  <c r="K27"/>
  <c r="H150"/>
  <c r="K149"/>
  <c r="H111"/>
  <c r="K110"/>
  <c r="K280"/>
  <c r="H281"/>
  <c r="K296"/>
  <c r="H297"/>
  <c r="K297" l="1"/>
  <c r="H298"/>
  <c r="K281"/>
  <c r="H282"/>
  <c r="H112"/>
  <c r="K111"/>
  <c r="K150"/>
  <c r="H29"/>
  <c r="K28"/>
  <c r="K175" l="1"/>
  <c r="H30"/>
  <c r="K29"/>
  <c r="H113"/>
  <c r="K112"/>
  <c r="K282"/>
  <c r="H283"/>
  <c r="K298"/>
  <c r="H299"/>
  <c r="C379" l="1"/>
  <c r="K299"/>
  <c r="H300"/>
  <c r="H114"/>
  <c r="K113"/>
  <c r="H31"/>
  <c r="K30"/>
  <c r="K283"/>
  <c r="H284"/>
  <c r="K114" l="1"/>
  <c r="K135" s="1"/>
  <c r="C378" s="1"/>
  <c r="H135"/>
  <c r="K284"/>
  <c r="H285"/>
  <c r="H32"/>
  <c r="K31"/>
  <c r="K300"/>
  <c r="H301"/>
  <c r="K301" l="1"/>
  <c r="H302"/>
  <c r="H33"/>
  <c r="K32"/>
  <c r="K285"/>
  <c r="H286"/>
  <c r="K286" s="1"/>
  <c r="H34" l="1"/>
  <c r="K34" s="1"/>
  <c r="K33"/>
  <c r="K302"/>
  <c r="H303"/>
  <c r="K35" l="1"/>
  <c r="C375" s="1"/>
  <c r="K303"/>
  <c r="H304"/>
  <c r="K304" l="1"/>
  <c r="H305"/>
  <c r="K305" l="1"/>
  <c r="H306"/>
  <c r="K306" l="1"/>
  <c r="H307"/>
  <c r="K307" l="1"/>
  <c r="H308"/>
  <c r="K308" l="1"/>
  <c r="H309"/>
  <c r="K309" l="1"/>
  <c r="H310"/>
  <c r="K310" l="1"/>
  <c r="H311"/>
  <c r="K311" l="1"/>
  <c r="H312"/>
  <c r="K312" l="1"/>
  <c r="H313"/>
  <c r="K313" l="1"/>
  <c r="H314"/>
  <c r="K314" l="1"/>
  <c r="H315"/>
  <c r="K315" l="1"/>
  <c r="H316"/>
  <c r="K316" l="1"/>
  <c r="H317"/>
  <c r="K317" l="1"/>
  <c r="H318"/>
  <c r="K318" l="1"/>
  <c r="H319"/>
  <c r="K319" l="1"/>
  <c r="H320"/>
  <c r="K320" l="1"/>
  <c r="H321"/>
  <c r="K321" l="1"/>
  <c r="H322"/>
  <c r="K322" l="1"/>
  <c r="H323"/>
  <c r="K323" l="1"/>
  <c r="H324"/>
  <c r="K324" l="1"/>
  <c r="H325"/>
  <c r="K325" l="1"/>
  <c r="H326"/>
  <c r="K326" l="1"/>
  <c r="H327"/>
  <c r="K327" l="1"/>
  <c r="H328"/>
  <c r="K328" l="1"/>
  <c r="H329"/>
  <c r="K329" l="1"/>
  <c r="H330"/>
  <c r="K330" l="1"/>
  <c r="H331"/>
  <c r="K331" l="1"/>
  <c r="H332"/>
  <c r="K332" l="1"/>
  <c r="H333"/>
  <c r="K333" l="1"/>
  <c r="H334"/>
  <c r="K334" l="1"/>
  <c r="H335"/>
  <c r="K335" l="1"/>
  <c r="H336"/>
  <c r="K336" l="1"/>
  <c r="H337"/>
  <c r="K337" l="1"/>
  <c r="H338"/>
  <c r="K338" l="1"/>
  <c r="H339"/>
  <c r="K339" l="1"/>
  <c r="H340"/>
  <c r="K340" l="1"/>
  <c r="H341"/>
  <c r="K341" l="1"/>
  <c r="H342"/>
  <c r="K342" l="1"/>
  <c r="H343"/>
  <c r="K343" l="1"/>
  <c r="H344"/>
  <c r="K344" l="1"/>
  <c r="H345"/>
  <c r="K345" l="1"/>
  <c r="H346"/>
  <c r="K346" l="1"/>
  <c r="H347"/>
  <c r="K347" l="1"/>
  <c r="H348"/>
  <c r="K348" l="1"/>
  <c r="H349"/>
  <c r="K349" l="1"/>
  <c r="K351" s="1"/>
  <c r="C382" s="1"/>
</calcChain>
</file>

<file path=xl/sharedStrings.xml><?xml version="1.0" encoding="utf-8"?>
<sst xmlns="http://schemas.openxmlformats.org/spreadsheetml/2006/main" count="1003" uniqueCount="401">
  <si>
    <t xml:space="preserve">организации для управления многоквартирными домами, расположенными </t>
  </si>
  <si>
    <t>на территории Дальнегорского городского округа</t>
  </si>
  <si>
    <t xml:space="preserve">                  Администрация Дальнегорского городского округа в целях реализации статьи 163 Жилищного кодекса РФ            от 22.12.2004г. №188-ФЗ, статьи 18 Федерального закона от 29.12.2004 № 189-ФЗ "О введении Жилищного кодекса Российской Федерации", постановления Правительства РФ от 06.02.2006г. "О порядке проведения органом местного самоуправления открытого конкурса по отбору управляющей организации для управления многоквартирным домом" приглашает принять участие в открытом конкурсе на право заключения договоров на управление многоквартирными домами на территории  Дальнегорского городского округа</t>
  </si>
  <si>
    <r>
      <t xml:space="preserve">  </t>
    </r>
    <r>
      <rPr>
        <b/>
        <sz val="11"/>
        <rFont val="Times New Roman"/>
        <family val="1"/>
        <charset val="204"/>
      </rPr>
      <t xml:space="preserve">Организатор конкурса: </t>
    </r>
    <r>
      <rPr>
        <sz val="11"/>
        <rFont val="Times New Roman"/>
        <family val="1"/>
        <charset val="204"/>
      </rPr>
      <t>Администрация Дальнегорского городского округа. Место нахождения и почтовый адрес</t>
    </r>
  </si>
  <si>
    <t>адрес: 692446, Приморский край, г.Дальнегорск, Проспект 50 лет Октября, 125, адрес электронной почты:</t>
  </si>
  <si>
    <t>dalnegorsk@mo.primorsky.ru, телефон (42373) 3-23-14, факс (42373) 3-24-30</t>
  </si>
  <si>
    <r>
      <t>Официальный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сайт Дальнегорского городского округа </t>
    </r>
    <r>
      <rPr>
        <sz val="12"/>
        <rFont val="Times New Roman"/>
        <family val="1"/>
        <charset val="204"/>
      </rPr>
      <t>: www.dalnegorsk-mo.ru</t>
    </r>
  </si>
  <si>
    <t xml:space="preserve">         Объекты конкурса:</t>
  </si>
  <si>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</si>
  <si>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</si>
  <si>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</si>
  <si>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</si>
  <si>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</si>
  <si>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</si>
  <si>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</si>
  <si>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</si>
  <si>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</si>
  <si>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</si>
  <si>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</si>
  <si>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</si>
  <si>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ЛОТ №6  (с. Тайга)</t>
  </si>
  <si>
    <t>Первомайская,10</t>
  </si>
  <si>
    <t>1</t>
  </si>
  <si>
    <t>крупно-пан</t>
  </si>
  <si>
    <t>Первомайская,12</t>
  </si>
  <si>
    <t>Первомайская,13</t>
  </si>
  <si>
    <t>Первомайская,19</t>
  </si>
  <si>
    <t>Первомайская,19а</t>
  </si>
  <si>
    <t>Первомайская,14</t>
  </si>
  <si>
    <t>Первомайская,16</t>
  </si>
  <si>
    <t>Ключевая,3</t>
  </si>
  <si>
    <t>4</t>
  </si>
  <si>
    <t>брус</t>
  </si>
  <si>
    <t>Ключевая,4</t>
  </si>
  <si>
    <t>Ключевая,6</t>
  </si>
  <si>
    <t>Новая,5</t>
  </si>
  <si>
    <t>3</t>
  </si>
  <si>
    <t>кирпич</t>
  </si>
  <si>
    <t>Новая,6</t>
  </si>
  <si>
    <t>Новая,7</t>
  </si>
  <si>
    <t>Новая,9</t>
  </si>
  <si>
    <t>Новая,10</t>
  </si>
  <si>
    <t>Новая,12</t>
  </si>
  <si>
    <t>Новая,13</t>
  </si>
  <si>
    <t>Новая,17</t>
  </si>
  <si>
    <t>ИТОГО</t>
  </si>
  <si>
    <t>ЛОТ №7  (с.Рудная Пристань)</t>
  </si>
  <si>
    <t>Меркулова,2</t>
  </si>
  <si>
    <t>шлакоблоч</t>
  </si>
  <si>
    <t>Меркулова,15</t>
  </si>
  <si>
    <t>Гр.Милая,7</t>
  </si>
  <si>
    <t>каркасно-засыпной</t>
  </si>
  <si>
    <t>Советская,1</t>
  </si>
  <si>
    <t>Советская,2</t>
  </si>
  <si>
    <t>Советская,5</t>
  </si>
  <si>
    <t>Советская,7</t>
  </si>
  <si>
    <t>Советская,12</t>
  </si>
  <si>
    <t>Советская,13</t>
  </si>
  <si>
    <t>Школьная,1</t>
  </si>
  <si>
    <t>Школьная,3</t>
  </si>
  <si>
    <t>Школьная,4</t>
  </si>
  <si>
    <t>Школьная,6</t>
  </si>
  <si>
    <t>Школьная,14</t>
  </si>
  <si>
    <t>Арсеньева,5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</si>
  <si>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</si>
  <si>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</si>
  <si>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</si>
  <si>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</si>
  <si>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</si>
  <si>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</si>
  <si>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</si>
  <si>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 xml:space="preserve">          ЛОТ № 6</t>
  </si>
  <si>
    <t>ЛОТ № 1 (г.Дальнегорск)</t>
  </si>
  <si>
    <t>Горького,28</t>
  </si>
  <si>
    <t>шлакозалив</t>
  </si>
  <si>
    <t>Горького,32а</t>
  </si>
  <si>
    <t>каменные</t>
  </si>
  <si>
    <t>Горького,50</t>
  </si>
  <si>
    <t xml:space="preserve"> брус</t>
  </si>
  <si>
    <t>Горького,58</t>
  </si>
  <si>
    <t>Горького,60</t>
  </si>
  <si>
    <t>Матросова,7</t>
  </si>
  <si>
    <t>щитовые</t>
  </si>
  <si>
    <t>Матросова,9</t>
  </si>
  <si>
    <t>Матросова,11</t>
  </si>
  <si>
    <t>Луговая,16</t>
  </si>
  <si>
    <t>Луговая, 17</t>
  </si>
  <si>
    <t>шлак.блоки</t>
  </si>
  <si>
    <t>Луговая,18</t>
  </si>
  <si>
    <t>Луговая,19</t>
  </si>
  <si>
    <t>Луговая,20</t>
  </si>
  <si>
    <t>Луговая,22</t>
  </si>
  <si>
    <t>Луговая,23</t>
  </si>
  <si>
    <t>Луговая,24</t>
  </si>
  <si>
    <t>Луговая,25</t>
  </si>
  <si>
    <t>ЛОТ №2 г.Дальнегорск)</t>
  </si>
  <si>
    <t>Рабочая,12</t>
  </si>
  <si>
    <t>круп.панел.</t>
  </si>
  <si>
    <t>Рабочая,14</t>
  </si>
  <si>
    <t>Проспект 51</t>
  </si>
  <si>
    <t>Проспект 55</t>
  </si>
  <si>
    <t>Проспект 57</t>
  </si>
  <si>
    <t>Проспект 66</t>
  </si>
  <si>
    <t>Проспект 84</t>
  </si>
  <si>
    <t>Проспект 86</t>
  </si>
  <si>
    <t>Проспект 111</t>
  </si>
  <si>
    <t>проспект, 153</t>
  </si>
  <si>
    <t>шлак.блочн.</t>
  </si>
  <si>
    <t>Советская,23</t>
  </si>
  <si>
    <t>Советская,25</t>
  </si>
  <si>
    <t>Советская,27</t>
  </si>
  <si>
    <t>Советская,15</t>
  </si>
  <si>
    <t>Советская,35</t>
  </si>
  <si>
    <t>круп.блочн.</t>
  </si>
  <si>
    <t>Советская,33</t>
  </si>
  <si>
    <t>Инженерная 6</t>
  </si>
  <si>
    <t>крупн.панельн</t>
  </si>
  <si>
    <t>Партизанская,29</t>
  </si>
  <si>
    <t>шлакоблочн</t>
  </si>
  <si>
    <t>Партизанская,31</t>
  </si>
  <si>
    <t>Партизанская,12</t>
  </si>
  <si>
    <t>Партизанская,9</t>
  </si>
  <si>
    <t>Берзинская,5</t>
  </si>
  <si>
    <t>бревенч.</t>
  </si>
  <si>
    <t>Берзинская,10</t>
  </si>
  <si>
    <t>бревенчат.</t>
  </si>
  <si>
    <t>Берзинская,21</t>
  </si>
  <si>
    <t>Комонавтов 6</t>
  </si>
  <si>
    <t>Коржевская,58</t>
  </si>
  <si>
    <t>Ватутина,20</t>
  </si>
  <si>
    <t>Ватутина,28</t>
  </si>
  <si>
    <t>Сухановская,9</t>
  </si>
  <si>
    <t>Сухановская,12</t>
  </si>
  <si>
    <t>Сухановская,15</t>
  </si>
  <si>
    <t>Сухановская,17</t>
  </si>
  <si>
    <t>Горная,20</t>
  </si>
  <si>
    <t>Горная,24</t>
  </si>
  <si>
    <t>Горная,26</t>
  </si>
  <si>
    <t>Сопочная,11</t>
  </si>
  <si>
    <t>шлак.залив.</t>
  </si>
  <si>
    <t>Сопочная,13</t>
  </si>
  <si>
    <t>Сопочная,12</t>
  </si>
  <si>
    <t>Сопочная,14</t>
  </si>
  <si>
    <t>Сопочная,15</t>
  </si>
  <si>
    <t>каркас.зас.</t>
  </si>
  <si>
    <t>Сопочная,16</t>
  </si>
  <si>
    <t>Сопочная,19</t>
  </si>
  <si>
    <t>ЛОТ №3 (г.Дальнегорск)</t>
  </si>
  <si>
    <t>Заречье,83</t>
  </si>
  <si>
    <t>Заречье,85</t>
  </si>
  <si>
    <t>ЛОТ №4 (г.Дальнегорск)</t>
  </si>
  <si>
    <t>Приморская,7</t>
  </si>
  <si>
    <t>шлак.заливн.</t>
  </si>
  <si>
    <t>Приморская,39</t>
  </si>
  <si>
    <t>Приморская,40</t>
  </si>
  <si>
    <t>Приморская 46</t>
  </si>
  <si>
    <t>Приморская 72</t>
  </si>
  <si>
    <t>пер.Дачный,3</t>
  </si>
  <si>
    <t>пер.Дачный 13</t>
  </si>
  <si>
    <t>Восточная 12</t>
  </si>
  <si>
    <t>Восточная 22</t>
  </si>
  <si>
    <t>Заводская,2</t>
  </si>
  <si>
    <t>Заводская,4</t>
  </si>
  <si>
    <t>Заводская 6</t>
  </si>
  <si>
    <t>Заводская,9</t>
  </si>
  <si>
    <t>Заводская,10</t>
  </si>
  <si>
    <t>Нагорная,2</t>
  </si>
  <si>
    <t>Нагорная,4</t>
  </si>
  <si>
    <t>Речная,54</t>
  </si>
  <si>
    <t>Энергетиков,5</t>
  </si>
  <si>
    <t>КИРПИЧ</t>
  </si>
  <si>
    <t>Энергетиков,7</t>
  </si>
  <si>
    <t>Энергетиков,9</t>
  </si>
  <si>
    <t>Геологическ. 5а</t>
  </si>
  <si>
    <t>щитовой</t>
  </si>
  <si>
    <t>Геологическ.,6</t>
  </si>
  <si>
    <t>Геологическая,22</t>
  </si>
  <si>
    <t>Геологическ.,24</t>
  </si>
  <si>
    <t>Геологическ.,32</t>
  </si>
  <si>
    <t>Пер.Парковый,2</t>
  </si>
  <si>
    <t>Пер.Парковый 4</t>
  </si>
  <si>
    <t>Увальная 46</t>
  </si>
  <si>
    <t>Дорожная 2а</t>
  </si>
  <si>
    <t>ЛОТ №5  (с. Краснореченское)</t>
  </si>
  <si>
    <t>БРУС</t>
  </si>
  <si>
    <t>Короткая,9</t>
  </si>
  <si>
    <t>Гастелло,2</t>
  </si>
  <si>
    <t>крупно-блочн</t>
  </si>
  <si>
    <t>Гастелло,4</t>
  </si>
  <si>
    <t>Гастелло,11</t>
  </si>
  <si>
    <t>шлако-блочн</t>
  </si>
  <si>
    <t>Гастелло,13</t>
  </si>
  <si>
    <t>Гастелло,19</t>
  </si>
  <si>
    <t>Гастелло,27</t>
  </si>
  <si>
    <t>Хасанская,5</t>
  </si>
  <si>
    <t>щлако-засыпной</t>
  </si>
  <si>
    <t>Хасанская,6-8</t>
  </si>
  <si>
    <t>Хасанская, 11</t>
  </si>
  <si>
    <t>Октябрьская,1</t>
  </si>
  <si>
    <t>Октябрьская,2</t>
  </si>
  <si>
    <t>Октябрьская,3</t>
  </si>
  <si>
    <t>Октябрьская,9</t>
  </si>
  <si>
    <t>Октябрьская,10</t>
  </si>
  <si>
    <t>Октябрьская,12</t>
  </si>
  <si>
    <t>Лесная,6</t>
  </si>
  <si>
    <t>бетон</t>
  </si>
  <si>
    <t>Молодежная,10</t>
  </si>
  <si>
    <t>курпно-пан.</t>
  </si>
  <si>
    <t>Хасанская,1</t>
  </si>
  <si>
    <t>Хасанская,3</t>
  </si>
  <si>
    <t>Хасанская,4</t>
  </si>
  <si>
    <t>Хасанская,7</t>
  </si>
  <si>
    <t>Хасанская,9</t>
  </si>
  <si>
    <t>Лесная,1а</t>
  </si>
  <si>
    <t>Лесная,4</t>
  </si>
  <si>
    <t>2</t>
  </si>
  <si>
    <t>бревно</t>
  </si>
  <si>
    <t>Панфилова,9</t>
  </si>
  <si>
    <t>Панфилова,10</t>
  </si>
  <si>
    <t>Панфилова,12</t>
  </si>
  <si>
    <t>Панфилова,13</t>
  </si>
  <si>
    <t>шлакозалив.</t>
  </si>
  <si>
    <t>Панфилова,14</t>
  </si>
  <si>
    <t>Панфилова,15</t>
  </si>
  <si>
    <t>Панфилова,16</t>
  </si>
  <si>
    <t>ЛОТ №8   (с.Каменка)</t>
  </si>
  <si>
    <t>Комсомольск.,17</t>
  </si>
  <si>
    <t>Комсомольс.19</t>
  </si>
  <si>
    <t>Комсомольс.21</t>
  </si>
  <si>
    <t>Комсомольс.23</t>
  </si>
  <si>
    <t>Комсомольс.26а</t>
  </si>
  <si>
    <t>Комсомольс.26</t>
  </si>
  <si>
    <t>крупноблочн</t>
  </si>
  <si>
    <t>Комсомольс.28</t>
  </si>
  <si>
    <t>Комсомольс.40</t>
  </si>
  <si>
    <t>Комсомольс.46</t>
  </si>
  <si>
    <t>Комсомольс.48</t>
  </si>
  <si>
    <t>Берзинская,37</t>
  </si>
  <si>
    <t>Морская,17</t>
  </si>
  <si>
    <t>Морская,19</t>
  </si>
  <si>
    <t>Пограничная,19</t>
  </si>
  <si>
    <t>Комсомольс.32</t>
  </si>
  <si>
    <t>Комсомольс.34</t>
  </si>
  <si>
    <t>Комсомольс.36</t>
  </si>
  <si>
    <t>Комсомольс.42</t>
  </si>
  <si>
    <t>Берзинская,2</t>
  </si>
  <si>
    <t>Берзинская,4</t>
  </si>
  <si>
    <t>Берзинская,11</t>
  </si>
  <si>
    <t>Берзинская,13</t>
  </si>
  <si>
    <t>Берзинская,25</t>
  </si>
  <si>
    <t>Берзинская,27</t>
  </si>
  <si>
    <t>Берзинская,34</t>
  </si>
  <si>
    <t>Морская,2</t>
  </si>
  <si>
    <t>Морская,3</t>
  </si>
  <si>
    <t>Морская,5</t>
  </si>
  <si>
    <t>Морская,9</t>
  </si>
  <si>
    <t>шлак.бетон.</t>
  </si>
  <si>
    <t>Морская,10</t>
  </si>
  <si>
    <t>Морская,11</t>
  </si>
  <si>
    <t>Морская,15</t>
  </si>
  <si>
    <t>Морская,18</t>
  </si>
  <si>
    <t>Морская,23</t>
  </si>
  <si>
    <t>Пограничная,7</t>
  </si>
  <si>
    <t>Пограничная,9</t>
  </si>
  <si>
    <t>Пограничная,13</t>
  </si>
  <si>
    <t>Пограничная,17</t>
  </si>
  <si>
    <t>Молодежная,1</t>
  </si>
  <si>
    <t>Молодежная,6</t>
  </si>
  <si>
    <t>Молодежная,9</t>
  </si>
  <si>
    <t>Молодежная,4</t>
  </si>
  <si>
    <t>Молодежная,11</t>
  </si>
  <si>
    <t>Пушкинская,3</t>
  </si>
  <si>
    <t>Пушкинская,6</t>
  </si>
  <si>
    <t>Пушкинская,7</t>
  </si>
  <si>
    <t>Пушкинская,8</t>
  </si>
  <si>
    <t>Пушкинская,9</t>
  </si>
  <si>
    <t>Пушкинская,12</t>
  </si>
  <si>
    <t>Пушкинская,13</t>
  </si>
  <si>
    <t>Пушкинская,15</t>
  </si>
  <si>
    <t>Пушкинская,17</t>
  </si>
  <si>
    <t>Пушкинская,19</t>
  </si>
  <si>
    <t>Пушкинская,27</t>
  </si>
  <si>
    <t>Пушкинская,37</t>
  </si>
  <si>
    <t>Пушкинская,33</t>
  </si>
  <si>
    <t>Пушкинская,31</t>
  </si>
  <si>
    <t>Пушкинская,5</t>
  </si>
  <si>
    <t>Пушкинская,39</t>
  </si>
  <si>
    <t>Пушкинская, 40</t>
  </si>
  <si>
    <t>Пушкинская,41</t>
  </si>
  <si>
    <t>Пушкинская,б/н</t>
  </si>
  <si>
    <t>пер.Пионерский,6а</t>
  </si>
  <si>
    <t>Набережная,23</t>
  </si>
  <si>
    <t>Партизанская,32</t>
  </si>
  <si>
    <t>Заречная,13</t>
  </si>
  <si>
    <t>Заречная,14а</t>
  </si>
  <si>
    <t>Заречная,15</t>
  </si>
  <si>
    <t>Заречная,16</t>
  </si>
  <si>
    <t>шл.блочн.</t>
  </si>
  <si>
    <t>Заречная,17</t>
  </si>
  <si>
    <t>Заречная,19</t>
  </si>
  <si>
    <t>Заречная,20</t>
  </si>
  <si>
    <t>Заречная,22</t>
  </si>
  <si>
    <t>Заречная,23</t>
  </si>
  <si>
    <t>Заречная,25</t>
  </si>
  <si>
    <t>Заречная,29</t>
  </si>
  <si>
    <t>Заречная,42</t>
  </si>
  <si>
    <t>Заречная,44</t>
  </si>
  <si>
    <t>В-Таежная,18</t>
  </si>
  <si>
    <t>дерев.</t>
  </si>
  <si>
    <t>Нагорная,1</t>
  </si>
  <si>
    <t>Нагорная,6</t>
  </si>
  <si>
    <t>Нагорная,8</t>
  </si>
  <si>
    <t>Нагорная,8а</t>
  </si>
  <si>
    <t>Нагорная,10</t>
  </si>
  <si>
    <t>Нагорная,10а</t>
  </si>
  <si>
    <t>Нагорная,11</t>
  </si>
  <si>
    <t>Нагорная,12</t>
  </si>
  <si>
    <t>Нагорная,13</t>
  </si>
  <si>
    <t>Нагорная,14</t>
  </si>
  <si>
    <t>Нагорная,16</t>
  </si>
  <si>
    <t>Нагорная,17</t>
  </si>
  <si>
    <t>Нагорная,18</t>
  </si>
  <si>
    <t>Нагорная,21</t>
  </si>
  <si>
    <t>Нагорная,22</t>
  </si>
  <si>
    <t>Нагорная,23</t>
  </si>
  <si>
    <t>Нагорная,25</t>
  </si>
  <si>
    <t>Нагорная,27</t>
  </si>
  <si>
    <t>Садовая,1</t>
  </si>
  <si>
    <t>Садовая,3</t>
  </si>
  <si>
    <t>Набережная, 31</t>
  </si>
  <si>
    <t>Партизанская, 15</t>
  </si>
  <si>
    <t>Набережная, 22</t>
  </si>
  <si>
    <t>Набережная, 33</t>
  </si>
  <si>
    <t>Партизанская, 1а</t>
  </si>
  <si>
    <t>В-Таежная, 80</t>
  </si>
  <si>
    <r>
      <t xml:space="preserve">Перечень обязательных работ и услуг по содержанию и ремонту: </t>
    </r>
    <r>
      <rPr>
        <sz val="10"/>
        <rFont val="Times New Roman"/>
        <family val="1"/>
        <charset val="204"/>
      </rPr>
      <t>содержание помещений общего пользования,</t>
    </r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</si>
  <si>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</si>
  <si>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</si>
  <si>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</si>
  <si>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 xml:space="preserve">Конкурсная документация размещена на официальном сайте: http://wwww.primorsky.ru//auctions/goszak/и </t>
  </si>
  <si>
    <t xml:space="preserve"> www.dalnegorsk-mo.ru</t>
  </si>
  <si>
    <t>Получение конкурсной документации производится на основании заявления на имя главы Дальнегорского ГО,</t>
  </si>
  <si>
    <t xml:space="preserve">поданного в письменной форме, в рабочие дни с 9час.00 мин. до 17 час. 00 мин. местного времени по адресу: 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</si>
  <si>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</si>
  <si>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</si>
  <si>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</si>
  <si>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</si>
  <si>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15.</t>
  </si>
  <si>
    <t xml:space="preserve">           ЛОТ № 1 </t>
  </si>
  <si>
    <t xml:space="preserve">          ЛОТ № 2</t>
  </si>
  <si>
    <t xml:space="preserve">          ЛОТ № 3</t>
  </si>
  <si>
    <t xml:space="preserve">          ЛОТ № 4</t>
  </si>
  <si>
    <t xml:space="preserve">          ЛОТ № 5</t>
  </si>
  <si>
    <t xml:space="preserve">          ЛОТ № 7</t>
  </si>
  <si>
    <t xml:space="preserve">          ЛОТ № 8</t>
  </si>
  <si>
    <t>Партизанская,26</t>
  </si>
  <si>
    <t>панельный</t>
  </si>
  <si>
    <t>Гастелло 6</t>
  </si>
  <si>
    <t>крупно-панельный</t>
  </si>
  <si>
    <t>Гастелло 11</t>
  </si>
  <si>
    <t>шлако-заливной</t>
  </si>
  <si>
    <t>Гастелло 13</t>
  </si>
  <si>
    <t>Гастелло 27</t>
  </si>
  <si>
    <t>Октябрьская 1</t>
  </si>
  <si>
    <t>Хамзина 2</t>
  </si>
  <si>
    <t>Хамзина 4</t>
  </si>
  <si>
    <t>Хамзина 7</t>
  </si>
  <si>
    <t>Хамзина 8</t>
  </si>
  <si>
    <t>Хамзина 10</t>
  </si>
  <si>
    <t>Хамзина 11</t>
  </si>
  <si>
    <t xml:space="preserve">Хамзина 15 </t>
  </si>
  <si>
    <t>Коржевская,62</t>
  </si>
  <si>
    <t>Советская 1</t>
  </si>
  <si>
    <t xml:space="preserve">Извещение о проведении повторного открытого конкурса по отбору управляющей </t>
  </si>
  <si>
    <t>круп.панель</t>
  </si>
  <si>
    <t>Первомайская,33</t>
  </si>
  <si>
    <t>Первомайская,34</t>
  </si>
  <si>
    <t>Первомайская,28</t>
  </si>
  <si>
    <t>Первомайская,46</t>
  </si>
  <si>
    <t>Первомайская,40</t>
  </si>
  <si>
    <t>Зеленая 1</t>
  </si>
  <si>
    <t>Зеленая 3</t>
  </si>
  <si>
    <t>Зеленая 8</t>
  </si>
  <si>
    <t>Зеленая 18</t>
  </si>
  <si>
    <t>Речная 25</t>
  </si>
  <si>
    <t>Речная 28</t>
  </si>
  <si>
    <t>деревян.</t>
  </si>
  <si>
    <t>8 Марта,2</t>
  </si>
  <si>
    <t>8 Марта,5</t>
  </si>
  <si>
    <t>8 Марта,9</t>
  </si>
  <si>
    <t>8 Марта,11</t>
  </si>
  <si>
    <t>8 Марта,13</t>
  </si>
  <si>
    <t>8 Марта,17</t>
  </si>
  <si>
    <t>8 Марта,19</t>
  </si>
  <si>
    <t>8 Марта,21</t>
  </si>
  <si>
    <t>Путевая 3а</t>
  </si>
  <si>
    <t>Прием заявок заканчивается в 13 часов 00 мин. 8 октября   2012 г.</t>
  </si>
  <si>
    <t>Вскрытие конвертов с заявками на участие в конкурсе производится конкурсной комиссией в 14 часов 00 мин. 8 октября  2012 г.</t>
  </si>
  <si>
    <t>Рассмотрение заявок на участие в конкурсе производится конкурсной комиссией в 15 часов 00 мин. 8 октября  2012 г.</t>
  </si>
  <si>
    <t>Конкурс проводится в 16 часов 00 минут  8 октября  2012 г. по адресу: Приморский край, г.Дальнегорск, Проспект 50 лет</t>
  </si>
  <si>
    <t>Глава Дальнегорского городского округа                                                                    Г.М.Крутиков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</si>
</sst>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1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ourier"/>
      <family val="1"/>
      <charset val="204"/>
    </font>
    <font>
      <b/>
      <sz val="10"/>
      <name val="Courier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2" fillId="0" borderId="21" xfId="0" applyFont="1" applyFill="1" applyBorder="1" applyAlignment="1" applyProtection="1">
      <alignment horizontal="center"/>
    </xf>
    <xf numFmtId="0" fontId="2" fillId="0" borderId="21" xfId="0" applyFont="1" applyFill="1" applyBorder="1"/>
    <xf numFmtId="0" fontId="8" fillId="0" borderId="21" xfId="0" applyFont="1" applyFill="1" applyBorder="1"/>
    <xf numFmtId="0" fontId="2" fillId="0" borderId="22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vertical="center"/>
    </xf>
    <xf numFmtId="0" fontId="10" fillId="0" borderId="0" xfId="0" applyFont="1"/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left"/>
    </xf>
    <xf numFmtId="0" fontId="2" fillId="0" borderId="27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 applyProtection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0" fontId="2" fillId="0" borderId="21" xfId="0" applyFont="1" applyFill="1" applyBorder="1" applyAlignment="1" applyProtection="1">
      <alignment horizontal="left"/>
    </xf>
    <xf numFmtId="0" fontId="2" fillId="0" borderId="21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/>
    <xf numFmtId="0" fontId="2" fillId="0" borderId="23" xfId="0" applyFont="1" applyFill="1" applyBorder="1" applyAlignment="1" applyProtection="1">
      <alignment horizontal="center"/>
    </xf>
    <xf numFmtId="0" fontId="2" fillId="0" borderId="30" xfId="0" applyFont="1" applyFill="1" applyBorder="1"/>
    <xf numFmtId="0" fontId="2" fillId="0" borderId="30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9" fillId="0" borderId="31" xfId="0" applyFont="1" applyFill="1" applyBorder="1" applyAlignment="1" applyProtection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horizontal="left"/>
    </xf>
    <xf numFmtId="0" fontId="8" fillId="0" borderId="30" xfId="0" applyFont="1" applyFill="1" applyBorder="1"/>
    <xf numFmtId="0" fontId="8" fillId="0" borderId="30" xfId="0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0" fontId="11" fillId="0" borderId="31" xfId="0" applyFont="1" applyFill="1" applyBorder="1" applyAlignment="1" applyProtection="1">
      <alignment horizontal="center"/>
    </xf>
    <xf numFmtId="2" fontId="8" fillId="0" borderId="32" xfId="0" applyNumberFormat="1" applyFont="1" applyFill="1" applyBorder="1"/>
    <xf numFmtId="0" fontId="9" fillId="0" borderId="21" xfId="0" applyFont="1" applyFill="1" applyBorder="1" applyAlignment="1">
      <alignment horizontal="center"/>
    </xf>
    <xf numFmtId="0" fontId="12" fillId="0" borderId="21" xfId="0" applyFont="1" applyFill="1" applyBorder="1" applyProtection="1"/>
    <xf numFmtId="0" fontId="8" fillId="0" borderId="0" xfId="0" applyFont="1"/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3" fillId="0" borderId="2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10" fillId="0" borderId="0" xfId="0" applyFont="1" applyFill="1"/>
    <xf numFmtId="0" fontId="7" fillId="0" borderId="0" xfId="0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/>
    <xf numFmtId="2" fontId="8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"/>
    </xf>
    <xf numFmtId="2" fontId="8" fillId="0" borderId="30" xfId="0" applyNumberFormat="1" applyFont="1" applyFill="1" applyBorder="1"/>
    <xf numFmtId="0" fontId="12" fillId="0" borderId="21" xfId="0" applyFont="1" applyFill="1" applyBorder="1" applyAlignment="1" applyProtection="1">
      <alignment horizontal="center"/>
    </xf>
    <xf numFmtId="2" fontId="12" fillId="0" borderId="21" xfId="0" applyNumberFormat="1" applyFont="1" applyFill="1" applyBorder="1" applyProtection="1"/>
    <xf numFmtId="2" fontId="2" fillId="0" borderId="21" xfId="0" applyNumberFormat="1" applyFont="1" applyFill="1" applyBorder="1"/>
    <xf numFmtId="0" fontId="0" fillId="0" borderId="21" xfId="0" applyFill="1" applyBorder="1" applyAlignment="1" applyProtection="1">
      <alignment horizontal="left"/>
    </xf>
    <xf numFmtId="0" fontId="2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lnegorsk@mo.primorsky.ru,%20&#1090;&#1077;&#1083;&#1077;&#1092;&#1086;&#1085;%20(42373)%203-23-14,%20&#1092;&#1072;&#1082;&#1089;%20(42373)%203-24-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4"/>
  <sheetViews>
    <sheetView tabSelected="1" workbookViewId="0">
      <selection activeCell="A385" sqref="A385"/>
    </sheetView>
  </sheetViews>
  <sheetFormatPr defaultRowHeight="15.95" customHeight="1" outlineLevelRow="2"/>
  <cols>
    <col min="1" max="1" width="6.42578125" style="1" customWidth="1"/>
    <col min="2" max="2" width="19.42578125" style="1" customWidth="1"/>
    <col min="3" max="3" width="9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0.140625" style="1" customWidth="1"/>
    <col min="9" max="9" width="5.85546875" style="1" customWidth="1"/>
    <col min="10" max="10" width="12.140625" style="1" customWidth="1"/>
    <col min="11" max="11" width="13.85546875" style="1" customWidth="1"/>
    <col min="12" max="12" width="13" style="1" customWidth="1"/>
    <col min="13" max="13" width="18" style="1" customWidth="1"/>
    <col min="14" max="16384" width="9.140625" style="1"/>
  </cols>
  <sheetData>
    <row r="2" spans="1:11" ht="15.75">
      <c r="B2" s="108"/>
      <c r="C2" s="108"/>
      <c r="D2" s="108"/>
      <c r="E2" s="108"/>
      <c r="F2" s="108"/>
      <c r="G2" s="108"/>
      <c r="H2" s="108"/>
      <c r="I2" s="108"/>
      <c r="J2" s="108"/>
    </row>
    <row r="4" spans="1:11" ht="15.75">
      <c r="A4" s="109" t="s">
        <v>373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.7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5">
      <c r="A9" s="100" t="s">
        <v>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2" customFormat="1" ht="12.75">
      <c r="A10" s="101" t="s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2" customFormat="1" ht="15.75">
      <c r="A11" s="3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03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1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1" ht="12.75">
      <c r="A14" s="70" t="s">
        <v>8</v>
      </c>
      <c r="B14" s="70" t="s">
        <v>9</v>
      </c>
      <c r="C14" s="105" t="s">
        <v>10</v>
      </c>
      <c r="D14" s="106"/>
      <c r="E14" s="70" t="s">
        <v>11</v>
      </c>
      <c r="F14" s="70" t="s">
        <v>12</v>
      </c>
      <c r="G14" s="107" t="s">
        <v>13</v>
      </c>
      <c r="H14" s="107" t="s">
        <v>14</v>
      </c>
      <c r="I14" s="107" t="s">
        <v>15</v>
      </c>
      <c r="J14" s="112" t="s">
        <v>16</v>
      </c>
      <c r="K14" s="113" t="s">
        <v>17</v>
      </c>
    </row>
    <row r="15" spans="1:11" ht="12.75">
      <c r="A15" s="80"/>
      <c r="B15" s="80"/>
      <c r="C15" s="70" t="s">
        <v>18</v>
      </c>
      <c r="D15" s="70" t="s">
        <v>19</v>
      </c>
      <c r="E15" s="83"/>
      <c r="F15" s="80"/>
      <c r="G15" s="85"/>
      <c r="H15" s="85"/>
      <c r="I15" s="85"/>
      <c r="J15" s="88"/>
      <c r="K15" s="114"/>
    </row>
    <row r="16" spans="1:11" ht="12.75">
      <c r="A16" s="71"/>
      <c r="B16" s="71"/>
      <c r="C16" s="71"/>
      <c r="D16" s="72"/>
      <c r="E16" s="72"/>
      <c r="F16" s="71"/>
      <c r="G16" s="86"/>
      <c r="H16" s="86"/>
      <c r="I16" s="86"/>
      <c r="J16" s="89"/>
      <c r="K16" s="115"/>
    </row>
    <row r="17" spans="1:15" ht="22.5" customHeight="1" outlineLevel="2" thickBot="1">
      <c r="A17" s="97" t="s">
        <v>72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O17" s="14"/>
    </row>
    <row r="18" spans="1:15" s="2" customFormat="1" ht="15.95" customHeight="1" outlineLevel="2">
      <c r="A18" s="15">
        <v>1</v>
      </c>
      <c r="B18" s="16" t="s">
        <v>73</v>
      </c>
      <c r="C18" s="17">
        <v>455.7</v>
      </c>
      <c r="D18" s="17">
        <v>304.39999999999998</v>
      </c>
      <c r="E18" s="17">
        <v>12</v>
      </c>
      <c r="F18" s="17">
        <v>1947</v>
      </c>
      <c r="G18" s="17">
        <f>2012-F18</f>
        <v>65</v>
      </c>
      <c r="H18" s="17">
        <v>14.59</v>
      </c>
      <c r="I18" s="18" t="s">
        <v>31</v>
      </c>
      <c r="J18" s="19" t="s">
        <v>74</v>
      </c>
      <c r="K18" s="20">
        <f>H18*D18</f>
        <v>4441.1959999999999</v>
      </c>
      <c r="L18" s="21"/>
    </row>
    <row r="19" spans="1:15" s="2" customFormat="1" ht="15.95" customHeight="1" outlineLevel="2">
      <c r="A19" s="7">
        <v>2</v>
      </c>
      <c r="B19" s="22" t="s">
        <v>75</v>
      </c>
      <c r="C19" s="23">
        <v>111.1</v>
      </c>
      <c r="D19" s="23">
        <v>86.2</v>
      </c>
      <c r="E19" s="23">
        <v>2</v>
      </c>
      <c r="F19" s="23">
        <v>1949</v>
      </c>
      <c r="G19" s="23">
        <f t="shared" ref="G19:G34" si="0">2012-F19</f>
        <v>63</v>
      </c>
      <c r="H19" s="23">
        <f>H18</f>
        <v>14.59</v>
      </c>
      <c r="I19" s="24" t="s">
        <v>31</v>
      </c>
      <c r="J19" s="25" t="s">
        <v>76</v>
      </c>
      <c r="K19" s="26">
        <f t="shared" ref="K19:K34" si="1">H19*D19</f>
        <v>1257.6580000000001</v>
      </c>
      <c r="L19" s="21"/>
    </row>
    <row r="20" spans="1:15" s="2" customFormat="1" ht="15" customHeight="1">
      <c r="A20" s="7">
        <v>3</v>
      </c>
      <c r="B20" s="22" t="s">
        <v>77</v>
      </c>
      <c r="C20" s="23">
        <v>96.2</v>
      </c>
      <c r="D20" s="23">
        <v>60.6</v>
      </c>
      <c r="E20" s="23">
        <v>4</v>
      </c>
      <c r="F20" s="23">
        <v>1949</v>
      </c>
      <c r="G20" s="23">
        <f t="shared" si="0"/>
        <v>63</v>
      </c>
      <c r="H20" s="23">
        <f t="shared" ref="H20:H34" si="2">H19</f>
        <v>14.59</v>
      </c>
      <c r="I20" s="24" t="s">
        <v>31</v>
      </c>
      <c r="J20" s="25" t="s">
        <v>78</v>
      </c>
      <c r="K20" s="26">
        <f t="shared" si="1"/>
        <v>884.154</v>
      </c>
    </row>
    <row r="21" spans="1:15" s="2" customFormat="1" ht="15" customHeight="1">
      <c r="A21" s="7">
        <v>4</v>
      </c>
      <c r="B21" s="22" t="s">
        <v>79</v>
      </c>
      <c r="C21" s="23">
        <v>87.6</v>
      </c>
      <c r="D21" s="23">
        <v>62.2</v>
      </c>
      <c r="E21" s="23">
        <v>3</v>
      </c>
      <c r="F21" s="23">
        <v>1949</v>
      </c>
      <c r="G21" s="23">
        <f t="shared" si="0"/>
        <v>63</v>
      </c>
      <c r="H21" s="23">
        <f t="shared" si="2"/>
        <v>14.59</v>
      </c>
      <c r="I21" s="24" t="s">
        <v>31</v>
      </c>
      <c r="J21" s="25" t="s">
        <v>78</v>
      </c>
      <c r="K21" s="26">
        <f t="shared" si="1"/>
        <v>907.49800000000005</v>
      </c>
    </row>
    <row r="22" spans="1:15" s="2" customFormat="1" ht="12.75">
      <c r="A22" s="7">
        <v>5</v>
      </c>
      <c r="B22" s="22" t="s">
        <v>80</v>
      </c>
      <c r="C22" s="23">
        <v>99.5</v>
      </c>
      <c r="D22" s="23">
        <v>50.9</v>
      </c>
      <c r="E22" s="23">
        <v>4</v>
      </c>
      <c r="F22" s="23">
        <v>1949</v>
      </c>
      <c r="G22" s="23">
        <f t="shared" si="0"/>
        <v>63</v>
      </c>
      <c r="H22" s="23">
        <f t="shared" si="2"/>
        <v>14.59</v>
      </c>
      <c r="I22" s="24" t="s">
        <v>31</v>
      </c>
      <c r="J22" s="25" t="s">
        <v>78</v>
      </c>
      <c r="K22" s="26">
        <f t="shared" si="1"/>
        <v>742.63099999999997</v>
      </c>
    </row>
    <row r="23" spans="1:15" s="2" customFormat="1" ht="12.75">
      <c r="A23" s="7">
        <v>6</v>
      </c>
      <c r="B23" s="22" t="s">
        <v>81</v>
      </c>
      <c r="C23" s="23">
        <v>134.9</v>
      </c>
      <c r="D23" s="23">
        <v>98.8</v>
      </c>
      <c r="E23" s="23">
        <v>4</v>
      </c>
      <c r="F23" s="23">
        <v>1960</v>
      </c>
      <c r="G23" s="23">
        <f t="shared" si="0"/>
        <v>52</v>
      </c>
      <c r="H23" s="23">
        <f t="shared" si="2"/>
        <v>14.59</v>
      </c>
      <c r="I23" s="24" t="s">
        <v>31</v>
      </c>
      <c r="J23" s="25" t="s">
        <v>82</v>
      </c>
      <c r="K23" s="26">
        <f t="shared" si="1"/>
        <v>1441.492</v>
      </c>
    </row>
    <row r="24" spans="1:15" s="2" customFormat="1" ht="12.75">
      <c r="A24" s="7">
        <v>7</v>
      </c>
      <c r="B24" s="22" t="s">
        <v>83</v>
      </c>
      <c r="C24" s="23">
        <v>132.6</v>
      </c>
      <c r="D24" s="23">
        <v>85.3</v>
      </c>
      <c r="E24" s="23">
        <v>5</v>
      </c>
      <c r="F24" s="23">
        <v>1960</v>
      </c>
      <c r="G24" s="23">
        <f t="shared" si="0"/>
        <v>52</v>
      </c>
      <c r="H24" s="23">
        <f t="shared" si="2"/>
        <v>14.59</v>
      </c>
      <c r="I24" s="24" t="s">
        <v>31</v>
      </c>
      <c r="J24" s="25" t="s">
        <v>37</v>
      </c>
      <c r="K24" s="26">
        <f t="shared" si="1"/>
        <v>1244.527</v>
      </c>
    </row>
    <row r="25" spans="1:15" s="2" customFormat="1" ht="12.75">
      <c r="A25" s="7">
        <v>8</v>
      </c>
      <c r="B25" s="22" t="s">
        <v>84</v>
      </c>
      <c r="C25" s="23">
        <v>141</v>
      </c>
      <c r="D25" s="23">
        <v>76.2</v>
      </c>
      <c r="E25" s="23">
        <v>6</v>
      </c>
      <c r="F25" s="23">
        <v>1960</v>
      </c>
      <c r="G25" s="23">
        <f t="shared" si="0"/>
        <v>52</v>
      </c>
      <c r="H25" s="23">
        <f t="shared" si="2"/>
        <v>14.59</v>
      </c>
      <c r="I25" s="24" t="s">
        <v>31</v>
      </c>
      <c r="J25" s="25" t="s">
        <v>37</v>
      </c>
      <c r="K25" s="26">
        <f t="shared" si="1"/>
        <v>1111.758</v>
      </c>
    </row>
    <row r="26" spans="1:15" s="2" customFormat="1" ht="12.75">
      <c r="A26" s="7">
        <v>9</v>
      </c>
      <c r="B26" s="22" t="s">
        <v>85</v>
      </c>
      <c r="C26" s="23">
        <v>136.19999999999999</v>
      </c>
      <c r="D26" s="23">
        <v>83.2</v>
      </c>
      <c r="E26" s="23">
        <v>6</v>
      </c>
      <c r="F26" s="23">
        <v>1960</v>
      </c>
      <c r="G26" s="23">
        <f t="shared" si="0"/>
        <v>52</v>
      </c>
      <c r="H26" s="23">
        <f t="shared" si="2"/>
        <v>14.59</v>
      </c>
      <c r="I26" s="24" t="s">
        <v>31</v>
      </c>
      <c r="J26" s="25" t="s">
        <v>32</v>
      </c>
      <c r="K26" s="26">
        <f t="shared" si="1"/>
        <v>1213.8879999999999</v>
      </c>
    </row>
    <row r="27" spans="1:15" s="2" customFormat="1" ht="12.75">
      <c r="A27" s="7">
        <v>10</v>
      </c>
      <c r="B27" s="22" t="s">
        <v>86</v>
      </c>
      <c r="C27" s="23">
        <v>138.1</v>
      </c>
      <c r="D27" s="23">
        <v>83</v>
      </c>
      <c r="E27" s="23">
        <v>6</v>
      </c>
      <c r="F27" s="23">
        <v>1960</v>
      </c>
      <c r="G27" s="23">
        <f t="shared" si="0"/>
        <v>52</v>
      </c>
      <c r="H27" s="23">
        <f t="shared" si="2"/>
        <v>14.59</v>
      </c>
      <c r="I27" s="24" t="s">
        <v>31</v>
      </c>
      <c r="J27" s="25" t="s">
        <v>87</v>
      </c>
      <c r="K27" s="26">
        <f t="shared" si="1"/>
        <v>1210.97</v>
      </c>
    </row>
    <row r="28" spans="1:15" s="2" customFormat="1" ht="12.75">
      <c r="A28" s="7">
        <v>11</v>
      </c>
      <c r="B28" s="22" t="s">
        <v>88</v>
      </c>
      <c r="C28" s="23">
        <v>134.80000000000001</v>
      </c>
      <c r="D28" s="23">
        <v>83.1</v>
      </c>
      <c r="E28" s="23">
        <v>6</v>
      </c>
      <c r="F28" s="23">
        <v>1960</v>
      </c>
      <c r="G28" s="23">
        <f t="shared" si="0"/>
        <v>52</v>
      </c>
      <c r="H28" s="23">
        <f t="shared" si="2"/>
        <v>14.59</v>
      </c>
      <c r="I28" s="24" t="s">
        <v>31</v>
      </c>
      <c r="J28" s="25" t="s">
        <v>87</v>
      </c>
      <c r="K28" s="26">
        <f t="shared" si="1"/>
        <v>1212.4289999999999</v>
      </c>
    </row>
    <row r="29" spans="1:15" s="2" customFormat="1" ht="12.75">
      <c r="A29" s="7">
        <v>12</v>
      </c>
      <c r="B29" s="22" t="s">
        <v>89</v>
      </c>
      <c r="C29" s="23">
        <v>133.1</v>
      </c>
      <c r="D29" s="23">
        <v>87.8</v>
      </c>
      <c r="E29" s="23">
        <v>5</v>
      </c>
      <c r="F29" s="23">
        <v>1960</v>
      </c>
      <c r="G29" s="23">
        <f t="shared" si="0"/>
        <v>52</v>
      </c>
      <c r="H29" s="23">
        <f t="shared" si="2"/>
        <v>14.59</v>
      </c>
      <c r="I29" s="24" t="s">
        <v>31</v>
      </c>
      <c r="J29" s="25" t="s">
        <v>87</v>
      </c>
      <c r="K29" s="26">
        <f t="shared" si="1"/>
        <v>1281.002</v>
      </c>
    </row>
    <row r="30" spans="1:15" s="2" customFormat="1" ht="12.75">
      <c r="A30" s="7">
        <v>13</v>
      </c>
      <c r="B30" s="22" t="s">
        <v>90</v>
      </c>
      <c r="C30" s="23">
        <v>137.4</v>
      </c>
      <c r="D30" s="23">
        <v>91.8</v>
      </c>
      <c r="E30" s="23">
        <v>6</v>
      </c>
      <c r="F30" s="23">
        <v>1960</v>
      </c>
      <c r="G30" s="23">
        <f t="shared" si="0"/>
        <v>52</v>
      </c>
      <c r="H30" s="23">
        <f t="shared" si="2"/>
        <v>14.59</v>
      </c>
      <c r="I30" s="24" t="s">
        <v>31</v>
      </c>
      <c r="J30" s="25" t="s">
        <v>87</v>
      </c>
      <c r="K30" s="26">
        <f t="shared" si="1"/>
        <v>1339.3619999999999</v>
      </c>
    </row>
    <row r="31" spans="1:15" s="2" customFormat="1" ht="12.75">
      <c r="A31" s="7">
        <v>14</v>
      </c>
      <c r="B31" s="22" t="s">
        <v>91</v>
      </c>
      <c r="C31" s="23">
        <v>127.3</v>
      </c>
      <c r="D31" s="23">
        <v>72.3</v>
      </c>
      <c r="E31" s="23">
        <v>6</v>
      </c>
      <c r="F31" s="23">
        <v>1960</v>
      </c>
      <c r="G31" s="23">
        <f t="shared" si="0"/>
        <v>52</v>
      </c>
      <c r="H31" s="23">
        <f t="shared" si="2"/>
        <v>14.59</v>
      </c>
      <c r="I31" s="24" t="s">
        <v>31</v>
      </c>
      <c r="J31" s="25" t="s">
        <v>87</v>
      </c>
      <c r="K31" s="26">
        <f t="shared" si="1"/>
        <v>1054.857</v>
      </c>
    </row>
    <row r="32" spans="1:15" s="2" customFormat="1" ht="12.75">
      <c r="A32" s="7">
        <v>15</v>
      </c>
      <c r="B32" s="22" t="s">
        <v>92</v>
      </c>
      <c r="C32" s="23">
        <v>135.30000000000001</v>
      </c>
      <c r="D32" s="23">
        <v>77</v>
      </c>
      <c r="E32" s="23">
        <v>5</v>
      </c>
      <c r="F32" s="23">
        <v>1960</v>
      </c>
      <c r="G32" s="23">
        <f t="shared" si="0"/>
        <v>52</v>
      </c>
      <c r="H32" s="23">
        <f t="shared" si="2"/>
        <v>14.59</v>
      </c>
      <c r="I32" s="24" t="s">
        <v>31</v>
      </c>
      <c r="J32" s="25" t="s">
        <v>87</v>
      </c>
      <c r="K32" s="26">
        <f t="shared" si="1"/>
        <v>1123.43</v>
      </c>
    </row>
    <row r="33" spans="1:11" s="2" customFormat="1" ht="12.75">
      <c r="A33" s="7">
        <v>16</v>
      </c>
      <c r="B33" s="22" t="s">
        <v>93</v>
      </c>
      <c r="C33" s="23">
        <v>92.7</v>
      </c>
      <c r="D33" s="23">
        <v>73.099999999999994</v>
      </c>
      <c r="E33" s="23">
        <v>2</v>
      </c>
      <c r="F33" s="23">
        <v>1960</v>
      </c>
      <c r="G33" s="23">
        <f t="shared" si="0"/>
        <v>52</v>
      </c>
      <c r="H33" s="23">
        <f t="shared" si="2"/>
        <v>14.59</v>
      </c>
      <c r="I33" s="24" t="s">
        <v>31</v>
      </c>
      <c r="J33" s="25" t="s">
        <v>87</v>
      </c>
      <c r="K33" s="26">
        <f t="shared" si="1"/>
        <v>1066.529</v>
      </c>
    </row>
    <row r="34" spans="1:11" s="2" customFormat="1" ht="12.75">
      <c r="A34" s="7">
        <v>17</v>
      </c>
      <c r="B34" s="22" t="s">
        <v>94</v>
      </c>
      <c r="C34" s="23">
        <v>96.8</v>
      </c>
      <c r="D34" s="23">
        <v>65.8</v>
      </c>
      <c r="E34" s="23">
        <v>3</v>
      </c>
      <c r="F34" s="23">
        <v>1968</v>
      </c>
      <c r="G34" s="23">
        <f t="shared" si="0"/>
        <v>44</v>
      </c>
      <c r="H34" s="23">
        <f t="shared" si="2"/>
        <v>14.59</v>
      </c>
      <c r="I34" s="24" t="s">
        <v>31</v>
      </c>
      <c r="J34" s="25" t="s">
        <v>87</v>
      </c>
      <c r="K34" s="26">
        <f t="shared" si="1"/>
        <v>960.02199999999993</v>
      </c>
    </row>
    <row r="35" spans="1:11" s="32" customFormat="1" ht="12.75">
      <c r="A35" s="27"/>
      <c r="B35" s="6" t="s">
        <v>45</v>
      </c>
      <c r="C35" s="28">
        <f>SUM(C18:C34)</f>
        <v>2390.3000000000002</v>
      </c>
      <c r="D35" s="28">
        <f>SUM(D18:D34)</f>
        <v>1541.6999999999996</v>
      </c>
      <c r="E35" s="28">
        <f>SUM(E18:E34)</f>
        <v>85</v>
      </c>
      <c r="F35" s="28"/>
      <c r="G35" s="28"/>
      <c r="H35" s="28"/>
      <c r="I35" s="29"/>
      <c r="J35" s="30"/>
      <c r="K35" s="31">
        <f>SUM(K18:K34)</f>
        <v>22493.402999999998</v>
      </c>
    </row>
    <row r="36" spans="1:11" s="2" customFormat="1" ht="13.5" thickBot="1">
      <c r="A36" s="33"/>
      <c r="B36" s="34"/>
      <c r="C36" s="35"/>
      <c r="D36" s="35"/>
      <c r="E36" s="35"/>
      <c r="F36" s="35"/>
      <c r="G36" s="35"/>
      <c r="H36" s="35"/>
      <c r="I36" s="36"/>
      <c r="J36" s="37"/>
      <c r="K36" s="38"/>
    </row>
    <row r="37" spans="1:11" s="2" customFormat="1" ht="16.5" thickBot="1">
      <c r="A37" s="94" t="s">
        <v>95</v>
      </c>
      <c r="B37" s="95"/>
      <c r="C37" s="95"/>
      <c r="D37" s="95"/>
      <c r="E37" s="95"/>
      <c r="F37" s="95"/>
      <c r="G37" s="95"/>
      <c r="H37" s="95"/>
      <c r="I37" s="95"/>
      <c r="J37" s="95"/>
      <c r="K37" s="96"/>
    </row>
    <row r="38" spans="1:11" ht="12.75">
      <c r="A38" s="76" t="s">
        <v>8</v>
      </c>
      <c r="B38" s="79" t="s">
        <v>9</v>
      </c>
      <c r="C38" s="81" t="s">
        <v>10</v>
      </c>
      <c r="D38" s="82"/>
      <c r="E38" s="79" t="s">
        <v>11</v>
      </c>
      <c r="F38" s="79" t="s">
        <v>12</v>
      </c>
      <c r="G38" s="84" t="s">
        <v>13</v>
      </c>
      <c r="H38" s="84" t="s">
        <v>14</v>
      </c>
      <c r="I38" s="84" t="s">
        <v>15</v>
      </c>
      <c r="J38" s="87" t="s">
        <v>16</v>
      </c>
      <c r="K38" s="67" t="s">
        <v>17</v>
      </c>
    </row>
    <row r="39" spans="1:11" ht="12.75">
      <c r="A39" s="77"/>
      <c r="B39" s="80"/>
      <c r="C39" s="70" t="s">
        <v>18</v>
      </c>
      <c r="D39" s="70" t="s">
        <v>19</v>
      </c>
      <c r="E39" s="83"/>
      <c r="F39" s="80"/>
      <c r="G39" s="85"/>
      <c r="H39" s="85"/>
      <c r="I39" s="85"/>
      <c r="J39" s="88"/>
      <c r="K39" s="68"/>
    </row>
    <row r="40" spans="1:11" ht="12.75">
      <c r="A40" s="78"/>
      <c r="B40" s="71"/>
      <c r="C40" s="71"/>
      <c r="D40" s="72"/>
      <c r="E40" s="72"/>
      <c r="F40" s="71"/>
      <c r="G40" s="86"/>
      <c r="H40" s="86"/>
      <c r="I40" s="86"/>
      <c r="J40" s="89"/>
      <c r="K40" s="69"/>
    </row>
    <row r="41" spans="1:11" s="2" customFormat="1" ht="12.75">
      <c r="A41" s="7">
        <v>1</v>
      </c>
      <c r="B41" s="5" t="s">
        <v>96</v>
      </c>
      <c r="C41" s="23">
        <v>5299.4</v>
      </c>
      <c r="D41" s="23">
        <v>1900.4</v>
      </c>
      <c r="E41" s="23">
        <v>94</v>
      </c>
      <c r="F41" s="23">
        <v>1986</v>
      </c>
      <c r="G41" s="23">
        <f t="shared" ref="G41:G84" si="3">2012-F41</f>
        <v>26</v>
      </c>
      <c r="H41" s="23">
        <v>28.95</v>
      </c>
      <c r="I41" s="24" t="s">
        <v>22</v>
      </c>
      <c r="J41" s="25" t="s">
        <v>97</v>
      </c>
      <c r="K41" s="26">
        <f>H41*D41</f>
        <v>55016.58</v>
      </c>
    </row>
    <row r="42" spans="1:11" s="2" customFormat="1" ht="12.75">
      <c r="A42" s="7">
        <v>2</v>
      </c>
      <c r="B42" s="5" t="s">
        <v>98</v>
      </c>
      <c r="C42" s="23">
        <v>5233</v>
      </c>
      <c r="D42" s="23">
        <v>2068.1</v>
      </c>
      <c r="E42" s="23">
        <v>100</v>
      </c>
      <c r="F42" s="23">
        <v>1986</v>
      </c>
      <c r="G42" s="23">
        <f t="shared" si="3"/>
        <v>26</v>
      </c>
      <c r="H42" s="23">
        <f>H41</f>
        <v>28.95</v>
      </c>
      <c r="I42" s="24" t="s">
        <v>22</v>
      </c>
      <c r="J42" s="25" t="s">
        <v>97</v>
      </c>
      <c r="K42" s="26">
        <f t="shared" ref="K42:K86" si="4">H42*D42</f>
        <v>59871.494999999995</v>
      </c>
    </row>
    <row r="43" spans="1:11" s="2" customFormat="1" ht="12.75">
      <c r="A43" s="7">
        <v>3</v>
      </c>
      <c r="B43" s="5" t="s">
        <v>99</v>
      </c>
      <c r="C43" s="23">
        <v>398.5</v>
      </c>
      <c r="D43" s="23">
        <v>254.2</v>
      </c>
      <c r="E43" s="23">
        <v>10</v>
      </c>
      <c r="F43" s="23">
        <v>1959</v>
      </c>
      <c r="G43" s="23">
        <f t="shared" si="3"/>
        <v>53</v>
      </c>
      <c r="H43" s="23">
        <f t="shared" ref="H43:H49" si="5">H42</f>
        <v>28.95</v>
      </c>
      <c r="I43" s="24" t="s">
        <v>22</v>
      </c>
      <c r="J43" s="25" t="s">
        <v>87</v>
      </c>
      <c r="K43" s="26">
        <f t="shared" si="4"/>
        <v>7359.0899999999992</v>
      </c>
    </row>
    <row r="44" spans="1:11" s="2" customFormat="1" ht="12.75">
      <c r="A44" s="7">
        <v>4</v>
      </c>
      <c r="B44" s="5" t="s">
        <v>100</v>
      </c>
      <c r="C44" s="23">
        <v>1069.8</v>
      </c>
      <c r="D44" s="23">
        <v>711.6</v>
      </c>
      <c r="E44" s="23">
        <v>26</v>
      </c>
      <c r="F44" s="23">
        <v>1959</v>
      </c>
      <c r="G44" s="23">
        <f t="shared" si="3"/>
        <v>53</v>
      </c>
      <c r="H44" s="23">
        <f t="shared" si="5"/>
        <v>28.95</v>
      </c>
      <c r="I44" s="24" t="s">
        <v>22</v>
      </c>
      <c r="J44" s="25" t="s">
        <v>87</v>
      </c>
      <c r="K44" s="26">
        <f t="shared" si="4"/>
        <v>20600.82</v>
      </c>
    </row>
    <row r="45" spans="1:11" s="2" customFormat="1" ht="12.75">
      <c r="A45" s="7">
        <v>5</v>
      </c>
      <c r="B45" s="5" t="s">
        <v>101</v>
      </c>
      <c r="C45" s="23">
        <v>317</v>
      </c>
      <c r="D45" s="23">
        <v>200</v>
      </c>
      <c r="E45" s="23">
        <v>6</v>
      </c>
      <c r="F45" s="23">
        <v>1957</v>
      </c>
      <c r="G45" s="23">
        <f t="shared" si="3"/>
        <v>55</v>
      </c>
      <c r="H45" s="23">
        <f t="shared" si="5"/>
        <v>28.95</v>
      </c>
      <c r="I45" s="24" t="s">
        <v>22</v>
      </c>
      <c r="J45" s="25" t="s">
        <v>87</v>
      </c>
      <c r="K45" s="26">
        <f t="shared" si="4"/>
        <v>5790</v>
      </c>
    </row>
    <row r="46" spans="1:11" s="2" customFormat="1" ht="12.75">
      <c r="A46" s="7">
        <v>6</v>
      </c>
      <c r="B46" s="5" t="s">
        <v>102</v>
      </c>
      <c r="C46" s="23">
        <v>265.10000000000002</v>
      </c>
      <c r="D46" s="23">
        <v>161.9</v>
      </c>
      <c r="E46" s="23">
        <v>5</v>
      </c>
      <c r="F46" s="23">
        <v>1955</v>
      </c>
      <c r="G46" s="23">
        <f t="shared" si="3"/>
        <v>57</v>
      </c>
      <c r="H46" s="23">
        <f t="shared" si="5"/>
        <v>28.95</v>
      </c>
      <c r="I46" s="24" t="s">
        <v>22</v>
      </c>
      <c r="J46" s="25" t="s">
        <v>87</v>
      </c>
      <c r="K46" s="26">
        <f t="shared" si="4"/>
        <v>4687.0050000000001</v>
      </c>
    </row>
    <row r="47" spans="1:11" s="2" customFormat="1" ht="12.75">
      <c r="A47" s="7">
        <v>7</v>
      </c>
      <c r="B47" s="5" t="s">
        <v>103</v>
      </c>
      <c r="C47" s="23">
        <v>475.8</v>
      </c>
      <c r="D47" s="23">
        <v>311.60000000000002</v>
      </c>
      <c r="E47" s="23">
        <v>10</v>
      </c>
      <c r="F47" s="23">
        <v>1958</v>
      </c>
      <c r="G47" s="23">
        <f t="shared" si="3"/>
        <v>54</v>
      </c>
      <c r="H47" s="23">
        <f t="shared" si="5"/>
        <v>28.95</v>
      </c>
      <c r="I47" s="24" t="s">
        <v>22</v>
      </c>
      <c r="J47" s="25" t="s">
        <v>87</v>
      </c>
      <c r="K47" s="26">
        <f t="shared" si="4"/>
        <v>9020.82</v>
      </c>
    </row>
    <row r="48" spans="1:11" s="2" customFormat="1" ht="12.75">
      <c r="A48" s="7">
        <v>8</v>
      </c>
      <c r="B48" s="5" t="s">
        <v>104</v>
      </c>
      <c r="C48" s="23">
        <v>514.70000000000005</v>
      </c>
      <c r="D48" s="23">
        <v>348.1</v>
      </c>
      <c r="E48" s="23">
        <v>10</v>
      </c>
      <c r="F48" s="23">
        <v>1938</v>
      </c>
      <c r="G48" s="23">
        <f t="shared" si="3"/>
        <v>74</v>
      </c>
      <c r="H48" s="23">
        <f t="shared" si="5"/>
        <v>28.95</v>
      </c>
      <c r="I48" s="24" t="s">
        <v>22</v>
      </c>
      <c r="J48" s="25" t="s">
        <v>87</v>
      </c>
      <c r="K48" s="26">
        <f t="shared" si="4"/>
        <v>10077.495000000001</v>
      </c>
    </row>
    <row r="49" spans="1:11" s="2" customFormat="1" ht="12.75">
      <c r="A49" s="7">
        <v>9</v>
      </c>
      <c r="B49" s="5" t="s">
        <v>105</v>
      </c>
      <c r="C49" s="23">
        <v>235.3</v>
      </c>
      <c r="D49" s="23">
        <v>154.80000000000001</v>
      </c>
      <c r="E49" s="23">
        <v>4</v>
      </c>
      <c r="F49" s="23">
        <v>1951</v>
      </c>
      <c r="G49" s="23">
        <f t="shared" si="3"/>
        <v>61</v>
      </c>
      <c r="H49" s="23">
        <f t="shared" si="5"/>
        <v>28.95</v>
      </c>
      <c r="I49" s="24" t="s">
        <v>22</v>
      </c>
      <c r="J49" s="25" t="s">
        <v>87</v>
      </c>
      <c r="K49" s="26">
        <f t="shared" si="4"/>
        <v>4481.46</v>
      </c>
    </row>
    <row r="50" spans="1:11" s="2" customFormat="1" ht="12.75">
      <c r="A50" s="7">
        <v>10</v>
      </c>
      <c r="B50" s="5" t="s">
        <v>106</v>
      </c>
      <c r="C50" s="23">
        <v>181</v>
      </c>
      <c r="D50" s="23">
        <v>114.7</v>
      </c>
      <c r="E50" s="23">
        <v>5</v>
      </c>
      <c r="F50" s="23">
        <v>1934</v>
      </c>
      <c r="G50" s="23">
        <f t="shared" si="3"/>
        <v>78</v>
      </c>
      <c r="H50" s="23">
        <v>14.59</v>
      </c>
      <c r="I50" s="24" t="s">
        <v>31</v>
      </c>
      <c r="J50" s="25" t="s">
        <v>32</v>
      </c>
      <c r="K50" s="26">
        <f t="shared" si="4"/>
        <v>1673.473</v>
      </c>
    </row>
    <row r="51" spans="1:11" s="2" customFormat="1" ht="12.75">
      <c r="A51" s="7">
        <v>11</v>
      </c>
      <c r="B51" s="5" t="s">
        <v>54</v>
      </c>
      <c r="C51" s="23">
        <v>231.7</v>
      </c>
      <c r="D51" s="23">
        <v>161.1</v>
      </c>
      <c r="E51" s="23">
        <v>7</v>
      </c>
      <c r="F51" s="23">
        <v>1949</v>
      </c>
      <c r="G51" s="23">
        <f t="shared" si="3"/>
        <v>63</v>
      </c>
      <c r="H51" s="23">
        <f>H50</f>
        <v>14.59</v>
      </c>
      <c r="I51" s="24" t="s">
        <v>31</v>
      </c>
      <c r="J51" s="25" t="s">
        <v>107</v>
      </c>
      <c r="K51" s="26">
        <f t="shared" si="4"/>
        <v>2350.4490000000001</v>
      </c>
    </row>
    <row r="52" spans="1:11" s="2" customFormat="1" ht="12.75">
      <c r="A52" s="7">
        <v>12</v>
      </c>
      <c r="B52" s="5" t="s">
        <v>55</v>
      </c>
      <c r="C52" s="23">
        <v>223.6</v>
      </c>
      <c r="D52" s="23">
        <v>160.1</v>
      </c>
      <c r="E52" s="23">
        <v>7</v>
      </c>
      <c r="F52" s="23">
        <v>1948</v>
      </c>
      <c r="G52" s="23">
        <f t="shared" si="3"/>
        <v>64</v>
      </c>
      <c r="H52" s="23">
        <f t="shared" ref="H52:H58" si="6">H51</f>
        <v>14.59</v>
      </c>
      <c r="I52" s="24" t="s">
        <v>31</v>
      </c>
      <c r="J52" s="25" t="s">
        <v>107</v>
      </c>
      <c r="K52" s="26">
        <f t="shared" si="4"/>
        <v>2335.8589999999999</v>
      </c>
    </row>
    <row r="53" spans="1:11" s="2" customFormat="1" ht="12.75">
      <c r="A53" s="7">
        <v>13</v>
      </c>
      <c r="B53" s="5" t="s">
        <v>108</v>
      </c>
      <c r="C53" s="23">
        <v>221.9</v>
      </c>
      <c r="D53" s="23">
        <v>148.80000000000001</v>
      </c>
      <c r="E53" s="23">
        <v>8</v>
      </c>
      <c r="F53" s="23">
        <v>1949</v>
      </c>
      <c r="G53" s="23">
        <f t="shared" si="3"/>
        <v>63</v>
      </c>
      <c r="H53" s="23">
        <f t="shared" si="6"/>
        <v>14.59</v>
      </c>
      <c r="I53" s="24" t="s">
        <v>31</v>
      </c>
      <c r="J53" s="25" t="s">
        <v>32</v>
      </c>
      <c r="K53" s="26">
        <f t="shared" si="4"/>
        <v>2170.9920000000002</v>
      </c>
    </row>
    <row r="54" spans="1:11" s="2" customFormat="1" ht="12.75">
      <c r="A54" s="7">
        <v>14</v>
      </c>
      <c r="B54" s="5" t="s">
        <v>109</v>
      </c>
      <c r="C54" s="23">
        <v>412.4</v>
      </c>
      <c r="D54" s="23">
        <v>256.2</v>
      </c>
      <c r="E54" s="23">
        <v>11</v>
      </c>
      <c r="F54" s="23">
        <v>1949</v>
      </c>
      <c r="G54" s="23">
        <f t="shared" si="3"/>
        <v>63</v>
      </c>
      <c r="H54" s="23">
        <f t="shared" si="6"/>
        <v>14.59</v>
      </c>
      <c r="I54" s="24" t="s">
        <v>31</v>
      </c>
      <c r="J54" s="25" t="s">
        <v>107</v>
      </c>
      <c r="K54" s="26">
        <f t="shared" si="4"/>
        <v>3737.9579999999996</v>
      </c>
    </row>
    <row r="55" spans="1:11" s="2" customFormat="1" ht="12.75">
      <c r="A55" s="7">
        <v>15</v>
      </c>
      <c r="B55" s="5" t="s">
        <v>110</v>
      </c>
      <c r="C55" s="23">
        <v>411</v>
      </c>
      <c r="D55" s="23">
        <v>225.4</v>
      </c>
      <c r="E55" s="23">
        <v>4</v>
      </c>
      <c r="F55" s="23">
        <v>1954</v>
      </c>
      <c r="G55" s="23">
        <f t="shared" si="3"/>
        <v>58</v>
      </c>
      <c r="H55" s="23">
        <f t="shared" si="6"/>
        <v>14.59</v>
      </c>
      <c r="I55" s="24" t="s">
        <v>31</v>
      </c>
      <c r="J55" s="25" t="s">
        <v>32</v>
      </c>
      <c r="K55" s="26">
        <f t="shared" si="4"/>
        <v>3288.5860000000002</v>
      </c>
    </row>
    <row r="56" spans="1:11" s="2" customFormat="1" ht="12.75">
      <c r="A56" s="7">
        <v>16</v>
      </c>
      <c r="B56" s="5" t="s">
        <v>111</v>
      </c>
      <c r="C56" s="23">
        <v>161.69999999999999</v>
      </c>
      <c r="D56" s="23">
        <v>61.8</v>
      </c>
      <c r="E56" s="23">
        <v>7</v>
      </c>
      <c r="F56" s="23">
        <v>1959</v>
      </c>
      <c r="G56" s="23">
        <f t="shared" si="3"/>
        <v>53</v>
      </c>
      <c r="H56" s="23">
        <f t="shared" si="6"/>
        <v>14.59</v>
      </c>
      <c r="I56" s="24" t="s">
        <v>31</v>
      </c>
      <c r="J56" s="25" t="s">
        <v>107</v>
      </c>
      <c r="K56" s="26">
        <f t="shared" si="4"/>
        <v>901.66199999999992</v>
      </c>
    </row>
    <row r="57" spans="1:11" s="2" customFormat="1" ht="12.75">
      <c r="A57" s="7">
        <v>17</v>
      </c>
      <c r="B57" s="5" t="s">
        <v>112</v>
      </c>
      <c r="C57" s="23">
        <v>100.1</v>
      </c>
      <c r="D57" s="23">
        <v>65.7</v>
      </c>
      <c r="E57" s="23">
        <v>4</v>
      </c>
      <c r="F57" s="23">
        <v>1970</v>
      </c>
      <c r="G57" s="23">
        <f t="shared" si="3"/>
        <v>42</v>
      </c>
      <c r="H57" s="23">
        <f t="shared" si="6"/>
        <v>14.59</v>
      </c>
      <c r="I57" s="24" t="s">
        <v>31</v>
      </c>
      <c r="J57" s="25" t="s">
        <v>113</v>
      </c>
      <c r="K57" s="26">
        <f t="shared" si="4"/>
        <v>958.56299999999999</v>
      </c>
    </row>
    <row r="58" spans="1:11" s="2" customFormat="1" ht="12.75">
      <c r="A58" s="7">
        <v>18</v>
      </c>
      <c r="B58" s="5" t="s">
        <v>114</v>
      </c>
      <c r="C58" s="23">
        <v>106.5</v>
      </c>
      <c r="D58" s="23">
        <v>77.900000000000006</v>
      </c>
      <c r="E58" s="23">
        <v>3</v>
      </c>
      <c r="F58" s="23">
        <v>1958</v>
      </c>
      <c r="G58" s="23">
        <f t="shared" si="3"/>
        <v>54</v>
      </c>
      <c r="H58" s="23">
        <f t="shared" si="6"/>
        <v>14.59</v>
      </c>
      <c r="I58" s="24" t="s">
        <v>31</v>
      </c>
      <c r="J58" s="25" t="s">
        <v>107</v>
      </c>
      <c r="K58" s="26">
        <f t="shared" si="4"/>
        <v>1136.5610000000001</v>
      </c>
    </row>
    <row r="59" spans="1:11" s="2" customFormat="1" ht="12.75">
      <c r="A59" s="7">
        <v>19</v>
      </c>
      <c r="B59" s="5" t="s">
        <v>115</v>
      </c>
      <c r="C59" s="23">
        <v>2867.6</v>
      </c>
      <c r="D59" s="23">
        <v>1798.8</v>
      </c>
      <c r="E59" s="23">
        <v>50</v>
      </c>
      <c r="F59" s="23">
        <v>1979</v>
      </c>
      <c r="G59" s="23">
        <f t="shared" si="3"/>
        <v>33</v>
      </c>
      <c r="H59" s="23">
        <v>28.95</v>
      </c>
      <c r="I59" s="24" t="s">
        <v>22</v>
      </c>
      <c r="J59" s="25" t="s">
        <v>116</v>
      </c>
      <c r="K59" s="26">
        <f t="shared" si="4"/>
        <v>52075.259999999995</v>
      </c>
    </row>
    <row r="60" spans="1:11" s="2" customFormat="1" ht="12.75">
      <c r="A60" s="7">
        <v>20</v>
      </c>
      <c r="B60" s="5" t="s">
        <v>117</v>
      </c>
      <c r="C60" s="23">
        <v>384.5</v>
      </c>
      <c r="D60" s="23">
        <v>247</v>
      </c>
      <c r="E60" s="23">
        <v>8</v>
      </c>
      <c r="F60" s="23">
        <v>1959</v>
      </c>
      <c r="G60" s="23">
        <f t="shared" si="3"/>
        <v>53</v>
      </c>
      <c r="H60" s="23">
        <v>14.59</v>
      </c>
      <c r="I60" s="24" t="s">
        <v>31</v>
      </c>
      <c r="J60" s="25" t="s">
        <v>118</v>
      </c>
      <c r="K60" s="26">
        <f t="shared" si="4"/>
        <v>3603.73</v>
      </c>
    </row>
    <row r="61" spans="1:11" s="2" customFormat="1" ht="12.75">
      <c r="A61" s="7">
        <v>21</v>
      </c>
      <c r="B61" s="5" t="s">
        <v>119</v>
      </c>
      <c r="C61" s="23">
        <v>372</v>
      </c>
      <c r="D61" s="23">
        <v>240.4</v>
      </c>
      <c r="E61" s="23">
        <v>8</v>
      </c>
      <c r="F61" s="23">
        <v>1959</v>
      </c>
      <c r="G61" s="23">
        <f t="shared" si="3"/>
        <v>53</v>
      </c>
      <c r="H61" s="23">
        <f>H60</f>
        <v>14.59</v>
      </c>
      <c r="I61" s="24" t="s">
        <v>31</v>
      </c>
      <c r="J61" s="25" t="s">
        <v>118</v>
      </c>
      <c r="K61" s="26">
        <f t="shared" si="4"/>
        <v>3507.4360000000001</v>
      </c>
    </row>
    <row r="62" spans="1:11" s="2" customFormat="1" ht="12.75">
      <c r="A62" s="7">
        <v>22</v>
      </c>
      <c r="B62" s="5" t="s">
        <v>120</v>
      </c>
      <c r="C62" s="23">
        <v>287.10000000000002</v>
      </c>
      <c r="D62" s="23">
        <v>192.9</v>
      </c>
      <c r="E62" s="23">
        <v>7</v>
      </c>
      <c r="F62" s="23">
        <v>1959</v>
      </c>
      <c r="G62" s="23">
        <f t="shared" si="3"/>
        <v>53</v>
      </c>
      <c r="H62" s="23">
        <f t="shared" ref="H62:H66" si="7">H61</f>
        <v>14.59</v>
      </c>
      <c r="I62" s="24" t="s">
        <v>31</v>
      </c>
      <c r="J62" s="25" t="s">
        <v>107</v>
      </c>
      <c r="K62" s="26">
        <f t="shared" si="4"/>
        <v>2814.4110000000001</v>
      </c>
    </row>
    <row r="63" spans="1:11" s="2" customFormat="1" ht="12.75">
      <c r="A63" s="7">
        <v>23</v>
      </c>
      <c r="B63" s="5" t="s">
        <v>121</v>
      </c>
      <c r="C63" s="23">
        <v>108.1</v>
      </c>
      <c r="D63" s="23">
        <v>76.3</v>
      </c>
      <c r="E63" s="23">
        <v>3</v>
      </c>
      <c r="F63" s="23">
        <v>1957</v>
      </c>
      <c r="G63" s="23">
        <f t="shared" si="3"/>
        <v>55</v>
      </c>
      <c r="H63" s="23">
        <f t="shared" si="7"/>
        <v>14.59</v>
      </c>
      <c r="I63" s="24" t="s">
        <v>31</v>
      </c>
      <c r="J63" s="25" t="s">
        <v>32</v>
      </c>
      <c r="K63" s="26">
        <f t="shared" si="4"/>
        <v>1113.2169999999999</v>
      </c>
    </row>
    <row r="64" spans="1:11" s="2" customFormat="1" ht="12.75">
      <c r="A64" s="7">
        <v>24</v>
      </c>
      <c r="B64" s="5" t="s">
        <v>122</v>
      </c>
      <c r="C64" s="23">
        <v>257.60000000000002</v>
      </c>
      <c r="D64" s="23">
        <v>179.9</v>
      </c>
      <c r="E64" s="23">
        <v>7</v>
      </c>
      <c r="F64" s="23">
        <v>1928</v>
      </c>
      <c r="G64" s="23">
        <f t="shared" si="3"/>
        <v>84</v>
      </c>
      <c r="H64" s="23">
        <f t="shared" si="7"/>
        <v>14.59</v>
      </c>
      <c r="I64" s="24" t="s">
        <v>31</v>
      </c>
      <c r="J64" s="25" t="s">
        <v>123</v>
      </c>
      <c r="K64" s="26">
        <f t="shared" si="4"/>
        <v>2624.741</v>
      </c>
    </row>
    <row r="65" spans="1:11" s="2" customFormat="1" ht="12.75">
      <c r="A65" s="7">
        <v>25</v>
      </c>
      <c r="B65" s="5" t="s">
        <v>124</v>
      </c>
      <c r="C65" s="23">
        <v>240.5</v>
      </c>
      <c r="D65" s="23">
        <v>162.5</v>
      </c>
      <c r="E65" s="23">
        <v>8</v>
      </c>
      <c r="F65" s="23">
        <v>1934</v>
      </c>
      <c r="G65" s="23">
        <f t="shared" si="3"/>
        <v>78</v>
      </c>
      <c r="H65" s="23">
        <f t="shared" si="7"/>
        <v>14.59</v>
      </c>
      <c r="I65" s="24" t="s">
        <v>31</v>
      </c>
      <c r="J65" s="25" t="s">
        <v>125</v>
      </c>
      <c r="K65" s="26">
        <f t="shared" si="4"/>
        <v>2370.875</v>
      </c>
    </row>
    <row r="66" spans="1:11" s="2" customFormat="1" ht="12.75">
      <c r="A66" s="7">
        <v>26</v>
      </c>
      <c r="B66" s="5" t="s">
        <v>126</v>
      </c>
      <c r="C66" s="23">
        <v>283.89999999999998</v>
      </c>
      <c r="D66" s="23">
        <v>217.2</v>
      </c>
      <c r="E66" s="23">
        <v>8</v>
      </c>
      <c r="F66" s="23">
        <v>1928</v>
      </c>
      <c r="G66" s="23">
        <f t="shared" si="3"/>
        <v>84</v>
      </c>
      <c r="H66" s="23">
        <f t="shared" si="7"/>
        <v>14.59</v>
      </c>
      <c r="I66" s="24" t="s">
        <v>31</v>
      </c>
      <c r="J66" s="25" t="s">
        <v>125</v>
      </c>
      <c r="K66" s="26">
        <f t="shared" si="4"/>
        <v>3168.9479999999999</v>
      </c>
    </row>
    <row r="67" spans="1:11" s="2" customFormat="1" ht="12.75">
      <c r="A67" s="7">
        <v>27</v>
      </c>
      <c r="B67" s="5" t="s">
        <v>127</v>
      </c>
      <c r="C67" s="23">
        <v>579.20000000000005</v>
      </c>
      <c r="D67" s="23">
        <v>368.9</v>
      </c>
      <c r="E67" s="23">
        <v>15</v>
      </c>
      <c r="F67" s="23">
        <v>1958</v>
      </c>
      <c r="G67" s="23">
        <f t="shared" si="3"/>
        <v>54</v>
      </c>
      <c r="H67" s="23">
        <v>28.95</v>
      </c>
      <c r="I67" s="24" t="s">
        <v>22</v>
      </c>
      <c r="J67" s="25" t="s">
        <v>107</v>
      </c>
      <c r="K67" s="26">
        <f t="shared" si="4"/>
        <v>10679.654999999999</v>
      </c>
    </row>
    <row r="68" spans="1:11" s="2" customFormat="1" ht="12.75">
      <c r="A68" s="7">
        <v>28</v>
      </c>
      <c r="B68" s="5" t="s">
        <v>128</v>
      </c>
      <c r="C68" s="23">
        <v>147</v>
      </c>
      <c r="D68" s="23">
        <v>90.5</v>
      </c>
      <c r="E68" s="23">
        <v>4</v>
      </c>
      <c r="F68" s="23">
        <v>1912</v>
      </c>
      <c r="G68" s="23">
        <f t="shared" si="3"/>
        <v>100</v>
      </c>
      <c r="H68" s="23">
        <v>14.59</v>
      </c>
      <c r="I68" s="24" t="s">
        <v>31</v>
      </c>
      <c r="J68" s="25" t="s">
        <v>107</v>
      </c>
      <c r="K68" s="26">
        <f t="shared" si="4"/>
        <v>1320.395</v>
      </c>
    </row>
    <row r="69" spans="1:11" s="2" customFormat="1" ht="12.75">
      <c r="A69" s="7">
        <v>29</v>
      </c>
      <c r="B69" s="5" t="s">
        <v>129</v>
      </c>
      <c r="C69" s="23">
        <v>160.19999999999999</v>
      </c>
      <c r="D69" s="23">
        <v>100.2</v>
      </c>
      <c r="E69" s="23">
        <v>2</v>
      </c>
      <c r="F69" s="23">
        <v>1963</v>
      </c>
      <c r="G69" s="23">
        <f t="shared" si="3"/>
        <v>49</v>
      </c>
      <c r="H69" s="23">
        <v>28.95</v>
      </c>
      <c r="I69" s="24" t="s">
        <v>22</v>
      </c>
      <c r="J69" s="25" t="s">
        <v>107</v>
      </c>
      <c r="K69" s="26">
        <f t="shared" si="4"/>
        <v>2900.79</v>
      </c>
    </row>
    <row r="70" spans="1:11" s="2" customFormat="1" ht="12.75">
      <c r="A70" s="7">
        <v>30</v>
      </c>
      <c r="B70" s="5" t="s">
        <v>130</v>
      </c>
      <c r="C70" s="23">
        <v>119.3</v>
      </c>
      <c r="D70" s="23">
        <v>76.599999999999994</v>
      </c>
      <c r="E70" s="23">
        <v>2</v>
      </c>
      <c r="F70" s="23">
        <v>1958</v>
      </c>
      <c r="G70" s="23">
        <f t="shared" si="3"/>
        <v>54</v>
      </c>
      <c r="H70" s="23">
        <v>28.95</v>
      </c>
      <c r="I70" s="24" t="s">
        <v>22</v>
      </c>
      <c r="J70" s="25" t="s">
        <v>107</v>
      </c>
      <c r="K70" s="26">
        <f t="shared" si="4"/>
        <v>2217.5699999999997</v>
      </c>
    </row>
    <row r="71" spans="1:11" s="2" customFormat="1" ht="12.75">
      <c r="A71" s="7">
        <v>31</v>
      </c>
      <c r="B71" s="5" t="s">
        <v>131</v>
      </c>
      <c r="C71" s="23">
        <v>365</v>
      </c>
      <c r="D71" s="23">
        <v>221.4</v>
      </c>
      <c r="E71" s="23">
        <v>8</v>
      </c>
      <c r="F71" s="23">
        <v>1955</v>
      </c>
      <c r="G71" s="23">
        <f t="shared" si="3"/>
        <v>57</v>
      </c>
      <c r="H71" s="23">
        <v>28.95</v>
      </c>
      <c r="I71" s="24" t="s">
        <v>22</v>
      </c>
      <c r="J71" s="25" t="s">
        <v>107</v>
      </c>
      <c r="K71" s="26">
        <f t="shared" si="4"/>
        <v>6409.53</v>
      </c>
    </row>
    <row r="72" spans="1:11" s="2" customFormat="1" ht="12.75">
      <c r="A72" s="7">
        <v>32</v>
      </c>
      <c r="B72" s="5" t="s">
        <v>132</v>
      </c>
      <c r="C72" s="23">
        <v>108</v>
      </c>
      <c r="D72" s="23">
        <v>73.7</v>
      </c>
      <c r="E72" s="23">
        <v>2</v>
      </c>
      <c r="F72" s="23">
        <v>1961</v>
      </c>
      <c r="G72" s="23">
        <f t="shared" si="3"/>
        <v>51</v>
      </c>
      <c r="H72" s="23">
        <v>28.95</v>
      </c>
      <c r="I72" s="24" t="s">
        <v>22</v>
      </c>
      <c r="J72" s="25" t="s">
        <v>107</v>
      </c>
      <c r="K72" s="26">
        <f t="shared" si="4"/>
        <v>2133.6150000000002</v>
      </c>
    </row>
    <row r="73" spans="1:11" s="2" customFormat="1" ht="12.75">
      <c r="A73" s="7">
        <v>33</v>
      </c>
      <c r="B73" s="5" t="s">
        <v>133</v>
      </c>
      <c r="C73" s="23">
        <v>303.89999999999998</v>
      </c>
      <c r="D73" s="23">
        <v>193</v>
      </c>
      <c r="E73" s="23">
        <v>6</v>
      </c>
      <c r="F73" s="23">
        <v>1954</v>
      </c>
      <c r="G73" s="23">
        <f t="shared" si="3"/>
        <v>58</v>
      </c>
      <c r="H73" s="23">
        <v>28.95</v>
      </c>
      <c r="I73" s="24" t="s">
        <v>22</v>
      </c>
      <c r="J73" s="25" t="s">
        <v>107</v>
      </c>
      <c r="K73" s="26">
        <f t="shared" si="4"/>
        <v>5587.3499999999995</v>
      </c>
    </row>
    <row r="74" spans="1:11" s="2" customFormat="1" ht="12.75">
      <c r="A74" s="7">
        <v>34</v>
      </c>
      <c r="B74" s="5" t="s">
        <v>134</v>
      </c>
      <c r="C74" s="23">
        <v>272.7</v>
      </c>
      <c r="D74" s="23">
        <v>178</v>
      </c>
      <c r="E74" s="23">
        <v>7</v>
      </c>
      <c r="F74" s="23">
        <v>1933</v>
      </c>
      <c r="G74" s="23">
        <f t="shared" si="3"/>
        <v>79</v>
      </c>
      <c r="H74" s="23">
        <v>28.95</v>
      </c>
      <c r="I74" s="24" t="s">
        <v>22</v>
      </c>
      <c r="J74" s="25" t="s">
        <v>32</v>
      </c>
      <c r="K74" s="26">
        <f t="shared" si="4"/>
        <v>5153.0999999999995</v>
      </c>
    </row>
    <row r="75" spans="1:11" s="2" customFormat="1" ht="12.75">
      <c r="A75" s="7">
        <v>35</v>
      </c>
      <c r="B75" s="5" t="s">
        <v>135</v>
      </c>
      <c r="C75" s="23">
        <v>128.4</v>
      </c>
      <c r="D75" s="23">
        <v>56</v>
      </c>
      <c r="E75" s="23">
        <v>5</v>
      </c>
      <c r="F75" s="23">
        <v>1959</v>
      </c>
      <c r="G75" s="23">
        <f t="shared" si="3"/>
        <v>53</v>
      </c>
      <c r="H75" s="23">
        <v>14.59</v>
      </c>
      <c r="I75" s="24" t="s">
        <v>31</v>
      </c>
      <c r="J75" s="25" t="s">
        <v>37</v>
      </c>
      <c r="K75" s="26">
        <f t="shared" si="4"/>
        <v>817.04</v>
      </c>
    </row>
    <row r="76" spans="1:11" s="2" customFormat="1" ht="12.75">
      <c r="A76" s="7">
        <v>36</v>
      </c>
      <c r="B76" s="5" t="s">
        <v>136</v>
      </c>
      <c r="C76" s="23">
        <v>97.3</v>
      </c>
      <c r="D76" s="23">
        <v>69.400000000000006</v>
      </c>
      <c r="E76" s="23">
        <v>3</v>
      </c>
      <c r="F76" s="23">
        <v>1957</v>
      </c>
      <c r="G76" s="23">
        <f t="shared" si="3"/>
        <v>55</v>
      </c>
      <c r="H76" s="23">
        <f>H75</f>
        <v>14.59</v>
      </c>
      <c r="I76" s="24" t="s">
        <v>31</v>
      </c>
      <c r="J76" s="25" t="s">
        <v>107</v>
      </c>
      <c r="K76" s="26">
        <f t="shared" si="4"/>
        <v>1012.546</v>
      </c>
    </row>
    <row r="77" spans="1:11" s="2" customFormat="1" ht="12.75">
      <c r="A77" s="7">
        <v>37</v>
      </c>
      <c r="B77" s="5" t="s">
        <v>137</v>
      </c>
      <c r="C77" s="23">
        <v>100</v>
      </c>
      <c r="D77" s="23">
        <v>61</v>
      </c>
      <c r="E77" s="23">
        <v>3</v>
      </c>
      <c r="F77" s="23">
        <v>1957</v>
      </c>
      <c r="G77" s="23">
        <f t="shared" si="3"/>
        <v>55</v>
      </c>
      <c r="H77" s="23">
        <f t="shared" ref="H77:H84" si="8">H76</f>
        <v>14.59</v>
      </c>
      <c r="I77" s="24" t="s">
        <v>31</v>
      </c>
      <c r="J77" s="25" t="s">
        <v>107</v>
      </c>
      <c r="K77" s="26">
        <f t="shared" si="4"/>
        <v>889.99</v>
      </c>
    </row>
    <row r="78" spans="1:11" s="2" customFormat="1" ht="12.75">
      <c r="A78" s="7">
        <v>38</v>
      </c>
      <c r="B78" s="5" t="s">
        <v>138</v>
      </c>
      <c r="C78" s="23">
        <v>125.1</v>
      </c>
      <c r="D78" s="23">
        <v>77</v>
      </c>
      <c r="E78" s="23">
        <v>4</v>
      </c>
      <c r="F78" s="23">
        <v>1958</v>
      </c>
      <c r="G78" s="23">
        <f t="shared" si="3"/>
        <v>54</v>
      </c>
      <c r="H78" s="23">
        <f t="shared" si="8"/>
        <v>14.59</v>
      </c>
      <c r="I78" s="24" t="s">
        <v>31</v>
      </c>
      <c r="J78" s="25" t="s">
        <v>139</v>
      </c>
      <c r="K78" s="26">
        <f t="shared" si="4"/>
        <v>1123.43</v>
      </c>
    </row>
    <row r="79" spans="1:11" s="2" customFormat="1" ht="12.75">
      <c r="A79" s="7">
        <v>39</v>
      </c>
      <c r="B79" s="5" t="s">
        <v>140</v>
      </c>
      <c r="C79" s="23">
        <v>135.19999999999999</v>
      </c>
      <c r="D79" s="23">
        <v>81.900000000000006</v>
      </c>
      <c r="E79" s="23">
        <v>3</v>
      </c>
      <c r="F79" s="23">
        <v>1958</v>
      </c>
      <c r="G79" s="23">
        <f t="shared" si="3"/>
        <v>54</v>
      </c>
      <c r="H79" s="23">
        <f t="shared" si="8"/>
        <v>14.59</v>
      </c>
      <c r="I79" s="24" t="s">
        <v>31</v>
      </c>
      <c r="J79" s="25" t="s">
        <v>139</v>
      </c>
      <c r="K79" s="26">
        <f t="shared" si="4"/>
        <v>1194.921</v>
      </c>
    </row>
    <row r="80" spans="1:11" s="2" customFormat="1" ht="12.75">
      <c r="A80" s="7">
        <v>40</v>
      </c>
      <c r="B80" s="5" t="s">
        <v>141</v>
      </c>
      <c r="C80" s="23">
        <v>106.4</v>
      </c>
      <c r="D80" s="23">
        <v>65.099999999999994</v>
      </c>
      <c r="E80" s="23">
        <v>3</v>
      </c>
      <c r="F80" s="23">
        <v>1957</v>
      </c>
      <c r="G80" s="23">
        <f t="shared" si="3"/>
        <v>55</v>
      </c>
      <c r="H80" s="23">
        <f t="shared" si="8"/>
        <v>14.59</v>
      </c>
      <c r="I80" s="24" t="s">
        <v>31</v>
      </c>
      <c r="J80" s="25" t="s">
        <v>32</v>
      </c>
      <c r="K80" s="26">
        <f t="shared" si="4"/>
        <v>949.80899999999986</v>
      </c>
    </row>
    <row r="81" spans="1:11" s="2" customFormat="1" ht="12.75">
      <c r="A81" s="7">
        <v>41</v>
      </c>
      <c r="B81" s="5" t="s">
        <v>142</v>
      </c>
      <c r="C81" s="23">
        <v>107.1</v>
      </c>
      <c r="D81" s="23">
        <v>87.2</v>
      </c>
      <c r="E81" s="23">
        <v>2</v>
      </c>
      <c r="F81" s="23">
        <v>1957</v>
      </c>
      <c r="G81" s="23">
        <f t="shared" si="3"/>
        <v>55</v>
      </c>
      <c r="H81" s="23">
        <f t="shared" si="8"/>
        <v>14.59</v>
      </c>
      <c r="I81" s="24" t="s">
        <v>31</v>
      </c>
      <c r="J81" s="25" t="s">
        <v>32</v>
      </c>
      <c r="K81" s="26">
        <f t="shared" si="4"/>
        <v>1272.248</v>
      </c>
    </row>
    <row r="82" spans="1:11" s="2" customFormat="1" ht="12.75">
      <c r="A82" s="7">
        <v>42</v>
      </c>
      <c r="B82" s="5" t="s">
        <v>143</v>
      </c>
      <c r="C82" s="23">
        <v>107.4</v>
      </c>
      <c r="D82" s="23">
        <v>74.8</v>
      </c>
      <c r="E82" s="23">
        <v>3</v>
      </c>
      <c r="F82" s="23">
        <v>1958</v>
      </c>
      <c r="G82" s="23">
        <f t="shared" si="3"/>
        <v>54</v>
      </c>
      <c r="H82" s="23">
        <f t="shared" si="8"/>
        <v>14.59</v>
      </c>
      <c r="I82" s="24" t="s">
        <v>31</v>
      </c>
      <c r="J82" s="25" t="s">
        <v>144</v>
      </c>
      <c r="K82" s="26">
        <f t="shared" si="4"/>
        <v>1091.3319999999999</v>
      </c>
    </row>
    <row r="83" spans="1:11" s="2" customFormat="1" ht="12.75">
      <c r="A83" s="7">
        <v>43</v>
      </c>
      <c r="B83" s="5" t="s">
        <v>145</v>
      </c>
      <c r="C83" s="23">
        <v>106</v>
      </c>
      <c r="D83" s="23">
        <v>67.3</v>
      </c>
      <c r="E83" s="23">
        <v>2</v>
      </c>
      <c r="F83" s="23">
        <v>1957</v>
      </c>
      <c r="G83" s="23">
        <f t="shared" si="3"/>
        <v>55</v>
      </c>
      <c r="H83" s="23">
        <f t="shared" si="8"/>
        <v>14.59</v>
      </c>
      <c r="I83" s="24" t="s">
        <v>31</v>
      </c>
      <c r="J83" s="25" t="s">
        <v>32</v>
      </c>
      <c r="K83" s="26">
        <f t="shared" si="4"/>
        <v>981.90699999999993</v>
      </c>
    </row>
    <row r="84" spans="1:11" s="2" customFormat="1" ht="12.75">
      <c r="A84" s="7">
        <v>44</v>
      </c>
      <c r="B84" s="5" t="s">
        <v>146</v>
      </c>
      <c r="C84" s="23">
        <v>115.5</v>
      </c>
      <c r="D84" s="23">
        <v>73</v>
      </c>
      <c r="E84" s="23">
        <v>4</v>
      </c>
      <c r="F84" s="23">
        <v>1960</v>
      </c>
      <c r="G84" s="23">
        <f t="shared" si="3"/>
        <v>52</v>
      </c>
      <c r="H84" s="23">
        <f t="shared" si="8"/>
        <v>14.59</v>
      </c>
      <c r="I84" s="24" t="s">
        <v>31</v>
      </c>
      <c r="J84" s="25" t="s">
        <v>97</v>
      </c>
      <c r="K84" s="26">
        <f t="shared" si="4"/>
        <v>1065.07</v>
      </c>
    </row>
    <row r="85" spans="1:11" s="2" customFormat="1" ht="12.75">
      <c r="A85" s="7">
        <v>45</v>
      </c>
      <c r="B85" s="5" t="s">
        <v>371</v>
      </c>
      <c r="C85" s="59">
        <v>107.8</v>
      </c>
      <c r="D85" s="59">
        <v>60.8</v>
      </c>
      <c r="E85" s="59">
        <v>3</v>
      </c>
      <c r="F85" s="59">
        <v>1928</v>
      </c>
      <c r="G85" s="59">
        <v>84</v>
      </c>
      <c r="H85" s="59">
        <v>28.95</v>
      </c>
      <c r="I85" s="59">
        <v>1</v>
      </c>
      <c r="J85" s="59" t="s">
        <v>32</v>
      </c>
      <c r="K85" s="26">
        <f t="shared" si="4"/>
        <v>1760.1599999999999</v>
      </c>
    </row>
    <row r="86" spans="1:11" s="2" customFormat="1" ht="12.75">
      <c r="A86" s="7">
        <v>46</v>
      </c>
      <c r="B86" s="5" t="s">
        <v>372</v>
      </c>
      <c r="C86" s="59">
        <v>2839.6</v>
      </c>
      <c r="D86" s="59">
        <v>1775.1</v>
      </c>
      <c r="E86" s="59">
        <v>50</v>
      </c>
      <c r="F86" s="59">
        <v>1987</v>
      </c>
      <c r="G86" s="59">
        <v>25</v>
      </c>
      <c r="H86" s="59">
        <v>28.95</v>
      </c>
      <c r="I86" s="59">
        <v>1</v>
      </c>
      <c r="J86" s="59" t="s">
        <v>374</v>
      </c>
      <c r="K86" s="26">
        <f t="shared" si="4"/>
        <v>51389.144999999997</v>
      </c>
    </row>
    <row r="87" spans="1:11" s="32" customFormat="1" ht="13.5" thickBot="1">
      <c r="A87" s="8">
        <v>45</v>
      </c>
      <c r="B87" s="39" t="s">
        <v>45</v>
      </c>
      <c r="C87" s="40">
        <f>SUM(C41:C86)</f>
        <v>26790.899999999998</v>
      </c>
      <c r="D87" s="40">
        <f t="shared" ref="D87:E87" si="9">SUM(D41:D86)</f>
        <v>14348.3</v>
      </c>
      <c r="E87" s="40">
        <f t="shared" si="9"/>
        <v>551</v>
      </c>
      <c r="F87" s="40"/>
      <c r="G87" s="40"/>
      <c r="H87" s="41"/>
      <c r="I87" s="42"/>
      <c r="J87" s="43"/>
      <c r="K87" s="61">
        <f t="shared" ref="K87" si="10">SUM(K41:K86)</f>
        <v>366687.08899999986</v>
      </c>
    </row>
    <row r="88" spans="1:11" s="2" customFormat="1" ht="16.5" thickBot="1">
      <c r="A88" s="94" t="s">
        <v>147</v>
      </c>
      <c r="B88" s="95"/>
      <c r="C88" s="95"/>
      <c r="D88" s="95"/>
      <c r="E88" s="95"/>
      <c r="F88" s="95"/>
      <c r="G88" s="95"/>
      <c r="H88" s="95"/>
      <c r="I88" s="95"/>
      <c r="J88" s="95"/>
      <c r="K88" s="96"/>
    </row>
    <row r="89" spans="1:11" ht="12.75">
      <c r="A89" s="76" t="s">
        <v>8</v>
      </c>
      <c r="B89" s="79" t="s">
        <v>9</v>
      </c>
      <c r="C89" s="81" t="s">
        <v>10</v>
      </c>
      <c r="D89" s="82"/>
      <c r="E89" s="79" t="s">
        <v>11</v>
      </c>
      <c r="F89" s="79" t="s">
        <v>12</v>
      </c>
      <c r="G89" s="84" t="s">
        <v>13</v>
      </c>
      <c r="H89" s="84" t="s">
        <v>14</v>
      </c>
      <c r="I89" s="84" t="s">
        <v>15</v>
      </c>
      <c r="J89" s="87" t="s">
        <v>16</v>
      </c>
      <c r="K89" s="67" t="s">
        <v>17</v>
      </c>
    </row>
    <row r="90" spans="1:11" ht="12.75">
      <c r="A90" s="77"/>
      <c r="B90" s="80"/>
      <c r="C90" s="70" t="s">
        <v>18</v>
      </c>
      <c r="D90" s="70" t="s">
        <v>19</v>
      </c>
      <c r="E90" s="83"/>
      <c r="F90" s="80"/>
      <c r="G90" s="85"/>
      <c r="H90" s="85"/>
      <c r="I90" s="85"/>
      <c r="J90" s="88"/>
      <c r="K90" s="68"/>
    </row>
    <row r="91" spans="1:11" ht="12.75">
      <c r="A91" s="78"/>
      <c r="B91" s="71"/>
      <c r="C91" s="71"/>
      <c r="D91" s="72"/>
      <c r="E91" s="72"/>
      <c r="F91" s="71"/>
      <c r="G91" s="86"/>
      <c r="H91" s="86"/>
      <c r="I91" s="86"/>
      <c r="J91" s="89"/>
      <c r="K91" s="69"/>
    </row>
    <row r="92" spans="1:11" s="2" customFormat="1" ht="12.75">
      <c r="A92" s="7">
        <v>1</v>
      </c>
      <c r="B92" s="5" t="s">
        <v>148</v>
      </c>
      <c r="C92" s="23">
        <v>102.8</v>
      </c>
      <c r="D92" s="23">
        <v>65.599999999999994</v>
      </c>
      <c r="E92" s="23">
        <v>4</v>
      </c>
      <c r="F92" s="4">
        <v>1960</v>
      </c>
      <c r="G92" s="23">
        <f t="shared" ref="G92:G93" si="11">2012-F92</f>
        <v>52</v>
      </c>
      <c r="H92" s="23">
        <v>14.59</v>
      </c>
      <c r="I92" s="24" t="s">
        <v>31</v>
      </c>
      <c r="J92" s="45" t="s">
        <v>107</v>
      </c>
      <c r="K92" s="26">
        <f>H92*D92</f>
        <v>957.10399999999993</v>
      </c>
    </row>
    <row r="93" spans="1:11" s="2" customFormat="1" ht="12.75">
      <c r="A93" s="7">
        <v>2</v>
      </c>
      <c r="B93" s="5" t="s">
        <v>149</v>
      </c>
      <c r="C93" s="23">
        <v>101.1</v>
      </c>
      <c r="D93" s="23">
        <v>64.8</v>
      </c>
      <c r="E93" s="23">
        <v>4</v>
      </c>
      <c r="F93" s="4">
        <v>1960</v>
      </c>
      <c r="G93" s="23">
        <f t="shared" si="11"/>
        <v>52</v>
      </c>
      <c r="H93" s="23">
        <v>14.59</v>
      </c>
      <c r="I93" s="24" t="s">
        <v>31</v>
      </c>
      <c r="J93" s="45" t="s">
        <v>107</v>
      </c>
      <c r="K93" s="26">
        <f>H93*D93</f>
        <v>945.4319999999999</v>
      </c>
    </row>
    <row r="94" spans="1:11" s="32" customFormat="1" ht="13.5" thickBot="1">
      <c r="A94" s="8"/>
      <c r="B94" s="39" t="s">
        <v>45</v>
      </c>
      <c r="C94" s="40">
        <f>C92+C93</f>
        <v>203.89999999999998</v>
      </c>
      <c r="D94" s="40">
        <f t="shared" ref="D94:E94" si="12">D92+D93</f>
        <v>130.39999999999998</v>
      </c>
      <c r="E94" s="40">
        <f t="shared" si="12"/>
        <v>8</v>
      </c>
      <c r="F94" s="40"/>
      <c r="G94" s="40"/>
      <c r="H94" s="41"/>
      <c r="I94" s="42"/>
      <c r="J94" s="43"/>
      <c r="K94" s="44">
        <f t="shared" ref="K94" si="13">K92+K93</f>
        <v>1902.5359999999998</v>
      </c>
    </row>
    <row r="95" spans="1:11" s="2" customFormat="1" ht="16.5" thickBot="1">
      <c r="A95" s="73" t="s">
        <v>150</v>
      </c>
      <c r="B95" s="74"/>
      <c r="C95" s="74"/>
      <c r="D95" s="74"/>
      <c r="E95" s="74"/>
      <c r="F95" s="74"/>
      <c r="G95" s="74"/>
      <c r="H95" s="74"/>
      <c r="I95" s="74"/>
      <c r="J95" s="74"/>
      <c r="K95" s="75"/>
    </row>
    <row r="96" spans="1:11" ht="12.75">
      <c r="A96" s="76" t="s">
        <v>8</v>
      </c>
      <c r="B96" s="79" t="s">
        <v>9</v>
      </c>
      <c r="C96" s="81" t="s">
        <v>10</v>
      </c>
      <c r="D96" s="82"/>
      <c r="E96" s="79" t="s">
        <v>11</v>
      </c>
      <c r="F96" s="79" t="s">
        <v>12</v>
      </c>
      <c r="G96" s="84" t="s">
        <v>13</v>
      </c>
      <c r="H96" s="84" t="s">
        <v>14</v>
      </c>
      <c r="I96" s="84" t="s">
        <v>15</v>
      </c>
      <c r="J96" s="87" t="s">
        <v>16</v>
      </c>
      <c r="K96" s="67" t="s">
        <v>17</v>
      </c>
    </row>
    <row r="97" spans="1:11" ht="12.75">
      <c r="A97" s="77"/>
      <c r="B97" s="80"/>
      <c r="C97" s="70" t="s">
        <v>18</v>
      </c>
      <c r="D97" s="70" t="s">
        <v>19</v>
      </c>
      <c r="E97" s="83"/>
      <c r="F97" s="80"/>
      <c r="G97" s="85"/>
      <c r="H97" s="85"/>
      <c r="I97" s="85"/>
      <c r="J97" s="88"/>
      <c r="K97" s="92"/>
    </row>
    <row r="98" spans="1:11" ht="12.75">
      <c r="A98" s="78"/>
      <c r="B98" s="71"/>
      <c r="C98" s="71"/>
      <c r="D98" s="72"/>
      <c r="E98" s="72"/>
      <c r="F98" s="71"/>
      <c r="G98" s="86"/>
      <c r="H98" s="86"/>
      <c r="I98" s="86"/>
      <c r="J98" s="89"/>
      <c r="K98" s="93"/>
    </row>
    <row r="99" spans="1:11" s="2" customFormat="1" ht="12.75">
      <c r="A99" s="7">
        <v>1</v>
      </c>
      <c r="B99" s="5" t="s">
        <v>151</v>
      </c>
      <c r="C99" s="5">
        <v>105.6</v>
      </c>
      <c r="D99" s="5">
        <v>75</v>
      </c>
      <c r="E99" s="5">
        <v>2</v>
      </c>
      <c r="F99" s="5">
        <v>1955</v>
      </c>
      <c r="G99" s="5">
        <f t="shared" ref="G99:G127" si="14">2012-F99</f>
        <v>57</v>
      </c>
      <c r="H99" s="5">
        <v>22.53</v>
      </c>
      <c r="I99" s="5" t="s">
        <v>36</v>
      </c>
      <c r="J99" s="5" t="s">
        <v>152</v>
      </c>
      <c r="K99" s="5">
        <f>D99*H99</f>
        <v>1689.75</v>
      </c>
    </row>
    <row r="100" spans="1:11" s="2" customFormat="1" ht="12.75">
      <c r="A100" s="7">
        <v>2</v>
      </c>
      <c r="B100" s="5" t="s">
        <v>153</v>
      </c>
      <c r="C100" s="5">
        <v>72.599999999999994</v>
      </c>
      <c r="D100" s="5">
        <v>51.8</v>
      </c>
      <c r="E100" s="5">
        <v>2</v>
      </c>
      <c r="F100" s="5">
        <v>1963</v>
      </c>
      <c r="G100" s="5">
        <f t="shared" si="14"/>
        <v>49</v>
      </c>
      <c r="H100" s="5">
        <v>22.53</v>
      </c>
      <c r="I100" s="5" t="s">
        <v>36</v>
      </c>
      <c r="J100" s="5" t="s">
        <v>32</v>
      </c>
      <c r="K100" s="5">
        <f t="shared" ref="K100:K127" si="15">D100*H100</f>
        <v>1167.0540000000001</v>
      </c>
    </row>
    <row r="101" spans="1:11" s="2" customFormat="1" ht="12.75">
      <c r="A101" s="7">
        <v>3</v>
      </c>
      <c r="B101" s="5" t="s">
        <v>154</v>
      </c>
      <c r="C101" s="5">
        <v>70.7</v>
      </c>
      <c r="D101" s="5">
        <v>49</v>
      </c>
      <c r="E101" s="5">
        <v>2</v>
      </c>
      <c r="F101" s="5">
        <v>1962</v>
      </c>
      <c r="G101" s="5">
        <f t="shared" si="14"/>
        <v>50</v>
      </c>
      <c r="H101" s="5">
        <v>14.59</v>
      </c>
      <c r="I101" s="5" t="s">
        <v>31</v>
      </c>
      <c r="J101" s="5" t="s">
        <v>32</v>
      </c>
      <c r="K101" s="5">
        <f t="shared" si="15"/>
        <v>714.91</v>
      </c>
    </row>
    <row r="102" spans="1:11" s="2" customFormat="1" ht="12.75">
      <c r="A102" s="7">
        <v>4</v>
      </c>
      <c r="B102" s="5" t="s">
        <v>155</v>
      </c>
      <c r="C102" s="5">
        <v>74.8</v>
      </c>
      <c r="D102" s="5">
        <v>54.1</v>
      </c>
      <c r="E102" s="5">
        <v>2</v>
      </c>
      <c r="F102" s="5">
        <v>1964</v>
      </c>
      <c r="G102" s="5">
        <f t="shared" si="14"/>
        <v>48</v>
      </c>
      <c r="H102" s="5">
        <f>H101</f>
        <v>14.59</v>
      </c>
      <c r="I102" s="5" t="s">
        <v>31</v>
      </c>
      <c r="J102" s="5" t="s">
        <v>32</v>
      </c>
      <c r="K102" s="5">
        <f t="shared" si="15"/>
        <v>789.31899999999996</v>
      </c>
    </row>
    <row r="103" spans="1:11" s="2" customFormat="1" ht="12.75">
      <c r="A103" s="7">
        <v>5</v>
      </c>
      <c r="B103" s="5" t="s">
        <v>156</v>
      </c>
      <c r="C103" s="5">
        <v>97.6</v>
      </c>
      <c r="D103" s="5">
        <v>73.599999999999994</v>
      </c>
      <c r="E103" s="5">
        <v>2</v>
      </c>
      <c r="F103" s="5">
        <v>1964</v>
      </c>
      <c r="G103" s="5">
        <f t="shared" si="14"/>
        <v>48</v>
      </c>
      <c r="H103" s="5">
        <f t="shared" ref="H103:H114" si="16">H102</f>
        <v>14.59</v>
      </c>
      <c r="I103" s="5" t="s">
        <v>31</v>
      </c>
      <c r="J103" s="5" t="s">
        <v>32</v>
      </c>
      <c r="K103" s="5">
        <f t="shared" si="15"/>
        <v>1073.8239999999998</v>
      </c>
    </row>
    <row r="104" spans="1:11" s="2" customFormat="1" ht="12.75">
      <c r="A104" s="7">
        <v>6</v>
      </c>
      <c r="B104" s="5" t="s">
        <v>157</v>
      </c>
      <c r="C104" s="5">
        <v>61.9</v>
      </c>
      <c r="D104" s="5">
        <v>46.9</v>
      </c>
      <c r="E104" s="5">
        <v>2</v>
      </c>
      <c r="F104" s="5">
        <v>1959</v>
      </c>
      <c r="G104" s="5">
        <f t="shared" si="14"/>
        <v>53</v>
      </c>
      <c r="H104" s="5">
        <f t="shared" si="16"/>
        <v>14.59</v>
      </c>
      <c r="I104" s="5" t="s">
        <v>31</v>
      </c>
      <c r="J104" s="5" t="s">
        <v>32</v>
      </c>
      <c r="K104" s="5">
        <f t="shared" si="15"/>
        <v>684.27099999999996</v>
      </c>
    </row>
    <row r="105" spans="1:11" s="2" customFormat="1" ht="12.75">
      <c r="A105" s="7">
        <v>7</v>
      </c>
      <c r="B105" s="5" t="s">
        <v>158</v>
      </c>
      <c r="C105" s="5">
        <v>59.8</v>
      </c>
      <c r="D105" s="5">
        <v>55.5</v>
      </c>
      <c r="E105" s="5">
        <v>2</v>
      </c>
      <c r="F105" s="5">
        <v>1960</v>
      </c>
      <c r="G105" s="5">
        <f t="shared" si="14"/>
        <v>52</v>
      </c>
      <c r="H105" s="5">
        <f t="shared" si="16"/>
        <v>14.59</v>
      </c>
      <c r="I105" s="5" t="s">
        <v>31</v>
      </c>
      <c r="J105" s="5" t="s">
        <v>32</v>
      </c>
      <c r="K105" s="5">
        <f t="shared" si="15"/>
        <v>809.745</v>
      </c>
    </row>
    <row r="106" spans="1:11" s="2" customFormat="1" ht="12.75">
      <c r="A106" s="7">
        <v>8</v>
      </c>
      <c r="B106" s="5" t="s">
        <v>159</v>
      </c>
      <c r="C106" s="5">
        <v>91.7</v>
      </c>
      <c r="D106" s="5">
        <v>67.8</v>
      </c>
      <c r="E106" s="5">
        <v>2</v>
      </c>
      <c r="F106" s="5">
        <v>1976</v>
      </c>
      <c r="G106" s="5">
        <f t="shared" si="14"/>
        <v>36</v>
      </c>
      <c r="H106" s="5">
        <f t="shared" si="16"/>
        <v>14.59</v>
      </c>
      <c r="I106" s="5" t="s">
        <v>31</v>
      </c>
      <c r="J106" s="5" t="s">
        <v>32</v>
      </c>
      <c r="K106" s="5">
        <f t="shared" si="15"/>
        <v>989.202</v>
      </c>
    </row>
    <row r="107" spans="1:11" s="2" customFormat="1" ht="12.75">
      <c r="A107" s="7">
        <v>9</v>
      </c>
      <c r="B107" s="5" t="s">
        <v>160</v>
      </c>
      <c r="C107" s="5">
        <v>98.8</v>
      </c>
      <c r="D107" s="5">
        <v>76</v>
      </c>
      <c r="E107" s="5">
        <v>2</v>
      </c>
      <c r="F107" s="5">
        <v>1980</v>
      </c>
      <c r="G107" s="5">
        <f t="shared" si="14"/>
        <v>32</v>
      </c>
      <c r="H107" s="5">
        <f t="shared" si="16"/>
        <v>14.59</v>
      </c>
      <c r="I107" s="5" t="s">
        <v>31</v>
      </c>
      <c r="J107" s="5" t="s">
        <v>32</v>
      </c>
      <c r="K107" s="5">
        <f t="shared" si="15"/>
        <v>1108.8399999999999</v>
      </c>
    </row>
    <row r="108" spans="1:11" s="2" customFormat="1" ht="12.75">
      <c r="A108" s="7">
        <v>10</v>
      </c>
      <c r="B108" s="5" t="s">
        <v>161</v>
      </c>
      <c r="C108" s="5">
        <v>235.1</v>
      </c>
      <c r="D108" s="5">
        <v>164.4</v>
      </c>
      <c r="E108" s="5">
        <v>7</v>
      </c>
      <c r="F108" s="5">
        <v>1969</v>
      </c>
      <c r="G108" s="5">
        <f t="shared" si="14"/>
        <v>43</v>
      </c>
      <c r="H108" s="5">
        <f t="shared" si="16"/>
        <v>14.59</v>
      </c>
      <c r="I108" s="5" t="s">
        <v>31</v>
      </c>
      <c r="J108" s="5" t="s">
        <v>107</v>
      </c>
      <c r="K108" s="5">
        <f t="shared" si="15"/>
        <v>2398.596</v>
      </c>
    </row>
    <row r="109" spans="1:11" s="2" customFormat="1" ht="12.75">
      <c r="A109" s="7">
        <v>11</v>
      </c>
      <c r="B109" s="5" t="s">
        <v>162</v>
      </c>
      <c r="C109" s="5">
        <v>127.2</v>
      </c>
      <c r="D109" s="5">
        <v>78.8</v>
      </c>
      <c r="E109" s="5">
        <v>4</v>
      </c>
      <c r="F109" s="5">
        <v>1960</v>
      </c>
      <c r="G109" s="5">
        <f t="shared" si="14"/>
        <v>52</v>
      </c>
      <c r="H109" s="5">
        <f t="shared" si="16"/>
        <v>14.59</v>
      </c>
      <c r="I109" s="5" t="s">
        <v>31</v>
      </c>
      <c r="J109" s="5" t="s">
        <v>107</v>
      </c>
      <c r="K109" s="5">
        <f t="shared" si="15"/>
        <v>1149.692</v>
      </c>
    </row>
    <row r="110" spans="1:11" s="2" customFormat="1" ht="12.75">
      <c r="A110" s="7">
        <v>12</v>
      </c>
      <c r="B110" s="5" t="s">
        <v>163</v>
      </c>
      <c r="C110" s="5">
        <v>84.2</v>
      </c>
      <c r="D110" s="5">
        <v>55.1</v>
      </c>
      <c r="E110" s="5">
        <v>3</v>
      </c>
      <c r="F110" s="5">
        <v>1969</v>
      </c>
      <c r="G110" s="5">
        <f t="shared" si="14"/>
        <v>43</v>
      </c>
      <c r="H110" s="5">
        <f t="shared" si="16"/>
        <v>14.59</v>
      </c>
      <c r="I110" s="5" t="s">
        <v>31</v>
      </c>
      <c r="J110" s="5" t="s">
        <v>107</v>
      </c>
      <c r="K110" s="5">
        <f t="shared" si="15"/>
        <v>803.90899999999999</v>
      </c>
    </row>
    <row r="111" spans="1:11" s="2" customFormat="1" ht="12.75">
      <c r="A111" s="7">
        <v>13</v>
      </c>
      <c r="B111" s="5" t="s">
        <v>164</v>
      </c>
      <c r="C111" s="5">
        <v>447.2</v>
      </c>
      <c r="D111" s="5">
        <v>184.3</v>
      </c>
      <c r="E111" s="5">
        <v>10</v>
      </c>
      <c r="F111" s="5">
        <v>1989</v>
      </c>
      <c r="G111" s="5">
        <f t="shared" si="14"/>
        <v>23</v>
      </c>
      <c r="H111" s="5">
        <f t="shared" si="16"/>
        <v>14.59</v>
      </c>
      <c r="I111" s="5" t="s">
        <v>31</v>
      </c>
      <c r="J111" s="5" t="s">
        <v>107</v>
      </c>
      <c r="K111" s="5">
        <f t="shared" si="15"/>
        <v>2688.9370000000004</v>
      </c>
    </row>
    <row r="112" spans="1:11" s="2" customFormat="1" ht="12.75">
      <c r="A112" s="7">
        <v>14</v>
      </c>
      <c r="B112" s="5" t="s">
        <v>165</v>
      </c>
      <c r="C112" s="5">
        <v>380</v>
      </c>
      <c r="D112" s="5">
        <v>197.4</v>
      </c>
      <c r="E112" s="5">
        <v>10</v>
      </c>
      <c r="F112" s="5">
        <v>1953</v>
      </c>
      <c r="G112" s="5">
        <f t="shared" si="14"/>
        <v>59</v>
      </c>
      <c r="H112" s="5">
        <f t="shared" si="16"/>
        <v>14.59</v>
      </c>
      <c r="I112" s="5" t="s">
        <v>31</v>
      </c>
      <c r="J112" s="5" t="s">
        <v>107</v>
      </c>
      <c r="K112" s="5">
        <f t="shared" si="15"/>
        <v>2880.0660000000003</v>
      </c>
    </row>
    <row r="113" spans="1:11" s="2" customFormat="1" ht="12.75">
      <c r="A113" s="7">
        <v>15</v>
      </c>
      <c r="B113" s="5" t="s">
        <v>166</v>
      </c>
      <c r="C113" s="5">
        <v>98.6</v>
      </c>
      <c r="D113" s="5">
        <v>68.5</v>
      </c>
      <c r="E113" s="5">
        <v>2</v>
      </c>
      <c r="F113" s="5">
        <v>1987</v>
      </c>
      <c r="G113" s="5">
        <f t="shared" si="14"/>
        <v>25</v>
      </c>
      <c r="H113" s="5">
        <f t="shared" si="16"/>
        <v>14.59</v>
      </c>
      <c r="I113" s="5" t="s">
        <v>31</v>
      </c>
      <c r="J113" s="5" t="s">
        <v>32</v>
      </c>
      <c r="K113" s="5">
        <f t="shared" si="15"/>
        <v>999.41499999999996</v>
      </c>
    </row>
    <row r="114" spans="1:11" s="2" customFormat="1" ht="12.75">
      <c r="A114" s="7">
        <v>16</v>
      </c>
      <c r="B114" s="5" t="s">
        <v>167</v>
      </c>
      <c r="C114" s="5">
        <v>101.6</v>
      </c>
      <c r="D114" s="5">
        <v>69.2</v>
      </c>
      <c r="E114" s="5">
        <v>2</v>
      </c>
      <c r="F114" s="5">
        <v>1987</v>
      </c>
      <c r="G114" s="5">
        <f t="shared" si="14"/>
        <v>25</v>
      </c>
      <c r="H114" s="5">
        <f t="shared" si="16"/>
        <v>14.59</v>
      </c>
      <c r="I114" s="5" t="s">
        <v>31</v>
      </c>
      <c r="J114" s="5" t="s">
        <v>32</v>
      </c>
      <c r="K114" s="5">
        <f t="shared" si="15"/>
        <v>1009.628</v>
      </c>
    </row>
    <row r="115" spans="1:11" s="2" customFormat="1" ht="12.75">
      <c r="A115" s="7">
        <v>17</v>
      </c>
      <c r="B115" s="5" t="s">
        <v>168</v>
      </c>
      <c r="C115" s="5">
        <v>90</v>
      </c>
      <c r="D115" s="5">
        <v>62.7</v>
      </c>
      <c r="E115" s="5">
        <v>3</v>
      </c>
      <c r="F115" s="5">
        <v>1969</v>
      </c>
      <c r="G115" s="5">
        <f t="shared" si="14"/>
        <v>43</v>
      </c>
      <c r="H115" s="5">
        <v>22.53</v>
      </c>
      <c r="I115" s="5" t="s">
        <v>36</v>
      </c>
      <c r="J115" s="5" t="s">
        <v>32</v>
      </c>
      <c r="K115" s="5">
        <f t="shared" si="15"/>
        <v>1412.6310000000001</v>
      </c>
    </row>
    <row r="116" spans="1:11" s="2" customFormat="1" ht="12.75">
      <c r="A116" s="7">
        <v>18</v>
      </c>
      <c r="B116" s="5" t="s">
        <v>169</v>
      </c>
      <c r="C116" s="5">
        <v>85.8</v>
      </c>
      <c r="D116" s="5">
        <v>55.2</v>
      </c>
      <c r="E116" s="5">
        <v>2</v>
      </c>
      <c r="F116" s="5">
        <v>1959</v>
      </c>
      <c r="G116" s="5">
        <f t="shared" si="14"/>
        <v>53</v>
      </c>
      <c r="H116" s="5">
        <v>14.59</v>
      </c>
      <c r="I116" s="5" t="s">
        <v>31</v>
      </c>
      <c r="J116" s="5" t="s">
        <v>170</v>
      </c>
      <c r="K116" s="5">
        <f t="shared" si="15"/>
        <v>805.36800000000005</v>
      </c>
    </row>
    <row r="117" spans="1:11" s="2" customFormat="1" ht="12.75">
      <c r="A117" s="7">
        <v>19</v>
      </c>
      <c r="B117" s="5" t="s">
        <v>171</v>
      </c>
      <c r="C117" s="5">
        <v>98.7</v>
      </c>
      <c r="D117" s="5">
        <v>53.3</v>
      </c>
      <c r="E117" s="5">
        <v>3</v>
      </c>
      <c r="F117" s="5">
        <v>1959</v>
      </c>
      <c r="G117" s="5">
        <f t="shared" si="14"/>
        <v>53</v>
      </c>
      <c r="H117" s="5">
        <f>H116</f>
        <v>14.59</v>
      </c>
      <c r="I117" s="5" t="s">
        <v>31</v>
      </c>
      <c r="J117" s="5" t="s">
        <v>170</v>
      </c>
      <c r="K117" s="5">
        <f t="shared" si="15"/>
        <v>777.64699999999993</v>
      </c>
    </row>
    <row r="118" spans="1:11" s="2" customFormat="1" ht="12.75">
      <c r="A118" s="7">
        <v>20</v>
      </c>
      <c r="B118" s="5" t="s">
        <v>172</v>
      </c>
      <c r="C118" s="5">
        <v>86.5</v>
      </c>
      <c r="D118" s="5">
        <v>64.3</v>
      </c>
      <c r="E118" s="5">
        <v>2</v>
      </c>
      <c r="F118" s="5">
        <v>1968</v>
      </c>
      <c r="G118" s="5">
        <f t="shared" si="14"/>
        <v>44</v>
      </c>
      <c r="H118" s="5">
        <f t="shared" ref="H118:H123" si="17">H117</f>
        <v>14.59</v>
      </c>
      <c r="I118" s="5" t="s">
        <v>31</v>
      </c>
      <c r="J118" s="5" t="s">
        <v>32</v>
      </c>
      <c r="K118" s="5">
        <f t="shared" si="15"/>
        <v>938.13699999999994</v>
      </c>
    </row>
    <row r="119" spans="1:11" s="2" customFormat="1" ht="12.75">
      <c r="A119" s="7">
        <v>21</v>
      </c>
      <c r="B119" s="5" t="s">
        <v>173</v>
      </c>
      <c r="C119" s="5">
        <v>115.4</v>
      </c>
      <c r="D119" s="5">
        <v>93.3</v>
      </c>
      <c r="E119" s="5">
        <v>2</v>
      </c>
      <c r="F119" s="5">
        <v>1958</v>
      </c>
      <c r="G119" s="5">
        <f t="shared" si="14"/>
        <v>54</v>
      </c>
      <c r="H119" s="5">
        <f t="shared" si="17"/>
        <v>14.59</v>
      </c>
      <c r="I119" s="5" t="s">
        <v>31</v>
      </c>
      <c r="J119" s="5" t="s">
        <v>174</v>
      </c>
      <c r="K119" s="5">
        <f t="shared" si="15"/>
        <v>1361.2469999999998</v>
      </c>
    </row>
    <row r="120" spans="1:11" s="2" customFormat="1" ht="12.75">
      <c r="A120" s="7">
        <v>22</v>
      </c>
      <c r="B120" s="5" t="s">
        <v>175</v>
      </c>
      <c r="C120" s="5">
        <v>62.8</v>
      </c>
      <c r="D120" s="5">
        <v>47.4</v>
      </c>
      <c r="E120" s="5">
        <v>2</v>
      </c>
      <c r="F120" s="5">
        <v>1959</v>
      </c>
      <c r="G120" s="5">
        <f t="shared" si="14"/>
        <v>53</v>
      </c>
      <c r="H120" s="5">
        <f t="shared" si="17"/>
        <v>14.59</v>
      </c>
      <c r="I120" s="5" t="s">
        <v>31</v>
      </c>
      <c r="J120" s="5" t="s">
        <v>32</v>
      </c>
      <c r="K120" s="5">
        <f t="shared" si="15"/>
        <v>691.56599999999992</v>
      </c>
    </row>
    <row r="121" spans="1:11" s="2" customFormat="1" ht="12.75">
      <c r="A121" s="7">
        <v>23</v>
      </c>
      <c r="B121" s="5" t="s">
        <v>176</v>
      </c>
      <c r="C121" s="5">
        <v>73.8</v>
      </c>
      <c r="D121" s="5">
        <v>58.8</v>
      </c>
      <c r="E121" s="5">
        <v>2</v>
      </c>
      <c r="F121" s="5">
        <v>1960</v>
      </c>
      <c r="G121" s="5">
        <f t="shared" si="14"/>
        <v>52</v>
      </c>
      <c r="H121" s="5">
        <f t="shared" si="17"/>
        <v>14.59</v>
      </c>
      <c r="I121" s="5" t="s">
        <v>31</v>
      </c>
      <c r="J121" s="5" t="s">
        <v>32</v>
      </c>
      <c r="K121" s="5">
        <f t="shared" si="15"/>
        <v>857.89199999999994</v>
      </c>
    </row>
    <row r="122" spans="1:11" s="2" customFormat="1" ht="12.75">
      <c r="A122" s="7">
        <v>24</v>
      </c>
      <c r="B122" s="5" t="s">
        <v>177</v>
      </c>
      <c r="C122" s="5">
        <v>64.599999999999994</v>
      </c>
      <c r="D122" s="5">
        <v>44.1</v>
      </c>
      <c r="E122" s="5">
        <v>2</v>
      </c>
      <c r="F122" s="5">
        <v>1964</v>
      </c>
      <c r="G122" s="5">
        <f t="shared" si="14"/>
        <v>48</v>
      </c>
      <c r="H122" s="5">
        <f t="shared" si="17"/>
        <v>14.59</v>
      </c>
      <c r="I122" s="5" t="s">
        <v>31</v>
      </c>
      <c r="J122" s="5" t="s">
        <v>32</v>
      </c>
      <c r="K122" s="5">
        <f t="shared" si="15"/>
        <v>643.41899999999998</v>
      </c>
    </row>
    <row r="123" spans="1:11" s="2" customFormat="1" ht="12.75">
      <c r="A123" s="7">
        <v>25</v>
      </c>
      <c r="B123" s="5" t="s">
        <v>178</v>
      </c>
      <c r="C123" s="5">
        <v>71.2</v>
      </c>
      <c r="D123" s="5">
        <v>50.9</v>
      </c>
      <c r="E123" s="5">
        <v>2</v>
      </c>
      <c r="F123" s="5">
        <v>1964</v>
      </c>
      <c r="G123" s="5">
        <f t="shared" si="14"/>
        <v>48</v>
      </c>
      <c r="H123" s="5">
        <f t="shared" si="17"/>
        <v>14.59</v>
      </c>
      <c r="I123" s="5" t="s">
        <v>31</v>
      </c>
      <c r="J123" s="5" t="s">
        <v>32</v>
      </c>
      <c r="K123" s="5">
        <f t="shared" si="15"/>
        <v>742.63099999999997</v>
      </c>
    </row>
    <row r="124" spans="1:11" s="2" customFormat="1" ht="12.75">
      <c r="A124" s="7">
        <v>26</v>
      </c>
      <c r="B124" s="5" t="s">
        <v>179</v>
      </c>
      <c r="C124" s="5">
        <v>95.2</v>
      </c>
      <c r="D124" s="5">
        <v>72.2</v>
      </c>
      <c r="E124" s="5">
        <v>2</v>
      </c>
      <c r="F124" s="5">
        <v>1959</v>
      </c>
      <c r="G124" s="5">
        <f t="shared" si="14"/>
        <v>53</v>
      </c>
      <c r="H124" s="5">
        <v>22.53</v>
      </c>
      <c r="I124" s="5" t="s">
        <v>36</v>
      </c>
      <c r="J124" s="5" t="s">
        <v>32</v>
      </c>
      <c r="K124" s="5">
        <f t="shared" si="15"/>
        <v>1626.6660000000002</v>
      </c>
    </row>
    <row r="125" spans="1:11" s="2" customFormat="1" ht="12.75">
      <c r="A125" s="7">
        <v>27</v>
      </c>
      <c r="B125" s="5" t="s">
        <v>180</v>
      </c>
      <c r="C125" s="5">
        <v>62.6</v>
      </c>
      <c r="D125" s="5">
        <v>45.9</v>
      </c>
      <c r="E125" s="5">
        <v>2</v>
      </c>
      <c r="F125" s="5">
        <v>1959</v>
      </c>
      <c r="G125" s="5">
        <f t="shared" si="14"/>
        <v>53</v>
      </c>
      <c r="H125" s="5">
        <v>14.59</v>
      </c>
      <c r="I125" s="5" t="s">
        <v>31</v>
      </c>
      <c r="J125" s="5" t="s">
        <v>32</v>
      </c>
      <c r="K125" s="5">
        <f t="shared" si="15"/>
        <v>669.68099999999993</v>
      </c>
    </row>
    <row r="126" spans="1:11" s="2" customFormat="1" ht="12.75">
      <c r="A126" s="7">
        <v>28</v>
      </c>
      <c r="B126" s="5" t="s">
        <v>181</v>
      </c>
      <c r="C126" s="5">
        <v>126.1</v>
      </c>
      <c r="D126" s="5">
        <v>86.7</v>
      </c>
      <c r="E126" s="5">
        <v>4</v>
      </c>
      <c r="F126" s="5">
        <v>1956</v>
      </c>
      <c r="G126" s="5">
        <f t="shared" si="14"/>
        <v>56</v>
      </c>
      <c r="H126" s="5">
        <v>14.59</v>
      </c>
      <c r="I126" s="5" t="s">
        <v>31</v>
      </c>
      <c r="J126" s="5" t="s">
        <v>32</v>
      </c>
      <c r="K126" s="5">
        <f t="shared" si="15"/>
        <v>1264.953</v>
      </c>
    </row>
    <row r="127" spans="1:11" s="2" customFormat="1" ht="12.75">
      <c r="A127" s="7">
        <v>29</v>
      </c>
      <c r="B127" s="5" t="s">
        <v>182</v>
      </c>
      <c r="C127" s="5">
        <v>221.4</v>
      </c>
      <c r="D127" s="5">
        <v>148.69999999999999</v>
      </c>
      <c r="E127" s="5">
        <v>6</v>
      </c>
      <c r="F127" s="5">
        <v>1949</v>
      </c>
      <c r="G127" s="5">
        <f t="shared" si="14"/>
        <v>63</v>
      </c>
      <c r="H127" s="5">
        <f t="shared" ref="H127" si="18">H126</f>
        <v>14.59</v>
      </c>
      <c r="I127" s="5" t="s">
        <v>31</v>
      </c>
      <c r="J127" s="5" t="s">
        <v>107</v>
      </c>
      <c r="K127" s="5">
        <f t="shared" si="15"/>
        <v>2169.5329999999999</v>
      </c>
    </row>
    <row r="128" spans="1:11" s="2" customFormat="1" ht="12.75">
      <c r="A128" s="7">
        <v>30</v>
      </c>
      <c r="B128" s="5" t="s">
        <v>364</v>
      </c>
      <c r="C128" s="5">
        <v>318.5</v>
      </c>
      <c r="D128" s="5">
        <v>207.6</v>
      </c>
      <c r="E128" s="5">
        <v>8</v>
      </c>
      <c r="F128" s="5">
        <v>1964</v>
      </c>
      <c r="G128" s="5">
        <v>48</v>
      </c>
      <c r="H128" s="5">
        <v>22.53</v>
      </c>
      <c r="I128" s="5" t="s">
        <v>36</v>
      </c>
      <c r="J128" s="5" t="s">
        <v>174</v>
      </c>
      <c r="K128" s="5">
        <v>4677.2280000000001</v>
      </c>
    </row>
    <row r="129" spans="1:11" s="2" customFormat="1" ht="12.75">
      <c r="A129" s="7">
        <v>31</v>
      </c>
      <c r="B129" s="5" t="s">
        <v>365</v>
      </c>
      <c r="C129" s="5">
        <v>319.60000000000002</v>
      </c>
      <c r="D129" s="5">
        <v>180.6</v>
      </c>
      <c r="E129" s="5">
        <v>10</v>
      </c>
      <c r="F129" s="5">
        <v>1964</v>
      </c>
      <c r="G129" s="5">
        <v>48</v>
      </c>
      <c r="H129" s="5">
        <v>22.53</v>
      </c>
      <c r="I129" s="5" t="s">
        <v>36</v>
      </c>
      <c r="J129" s="5" t="s">
        <v>174</v>
      </c>
      <c r="K129" s="5">
        <v>4068.9180000000001</v>
      </c>
    </row>
    <row r="130" spans="1:11" s="2" customFormat="1" ht="12.75">
      <c r="A130" s="7">
        <v>32</v>
      </c>
      <c r="B130" s="5" t="s">
        <v>366</v>
      </c>
      <c r="C130" s="5">
        <v>316.90000000000003</v>
      </c>
      <c r="D130" s="5">
        <v>220.8</v>
      </c>
      <c r="E130" s="5">
        <v>8</v>
      </c>
      <c r="F130" s="5">
        <v>1964</v>
      </c>
      <c r="G130" s="5">
        <v>48</v>
      </c>
      <c r="H130" s="5">
        <v>22.53</v>
      </c>
      <c r="I130" s="5" t="s">
        <v>36</v>
      </c>
      <c r="J130" s="5" t="s">
        <v>174</v>
      </c>
      <c r="K130" s="5">
        <v>4974.6240000000007</v>
      </c>
    </row>
    <row r="131" spans="1:11" s="2" customFormat="1" ht="12.75">
      <c r="A131" s="7">
        <v>33</v>
      </c>
      <c r="B131" s="5" t="s">
        <v>367</v>
      </c>
      <c r="C131" s="5">
        <v>314.5</v>
      </c>
      <c r="D131" s="5">
        <v>218.1</v>
      </c>
      <c r="E131" s="5">
        <v>8</v>
      </c>
      <c r="F131" s="5">
        <v>1964</v>
      </c>
      <c r="G131" s="5">
        <v>48</v>
      </c>
      <c r="H131" s="5">
        <v>22.53</v>
      </c>
      <c r="I131" s="5" t="s">
        <v>36</v>
      </c>
      <c r="J131" s="5" t="s">
        <v>174</v>
      </c>
      <c r="K131" s="5">
        <v>4913.7929999999997</v>
      </c>
    </row>
    <row r="132" spans="1:11" s="2" customFormat="1" ht="12.75">
      <c r="A132" s="7">
        <v>34</v>
      </c>
      <c r="B132" s="5" t="s">
        <v>368</v>
      </c>
      <c r="C132" s="5">
        <v>319.5</v>
      </c>
      <c r="D132" s="5">
        <v>208.5</v>
      </c>
      <c r="E132" s="5">
        <v>9</v>
      </c>
      <c r="F132" s="5">
        <v>1964</v>
      </c>
      <c r="G132" s="5">
        <v>48</v>
      </c>
      <c r="H132" s="5">
        <v>22.53</v>
      </c>
      <c r="I132" s="5" t="s">
        <v>36</v>
      </c>
      <c r="J132" s="5" t="s">
        <v>174</v>
      </c>
      <c r="K132" s="5">
        <v>4697.5050000000001</v>
      </c>
    </row>
    <row r="133" spans="1:11" s="2" customFormat="1" ht="12.75">
      <c r="A133" s="7">
        <v>35</v>
      </c>
      <c r="B133" s="5" t="s">
        <v>369</v>
      </c>
      <c r="C133" s="5">
        <v>313.39999999999998</v>
      </c>
      <c r="D133" s="5">
        <v>191.2</v>
      </c>
      <c r="E133" s="5">
        <v>9</v>
      </c>
      <c r="F133" s="5">
        <v>1964</v>
      </c>
      <c r="G133" s="5">
        <v>48</v>
      </c>
      <c r="H133" s="5">
        <v>22.53</v>
      </c>
      <c r="I133" s="5" t="s">
        <v>36</v>
      </c>
      <c r="J133" s="5" t="s">
        <v>174</v>
      </c>
      <c r="K133" s="5">
        <v>4307.7359999999999</v>
      </c>
    </row>
    <row r="134" spans="1:11" s="2" customFormat="1" ht="12.75">
      <c r="A134" s="7">
        <v>36</v>
      </c>
      <c r="B134" s="5" t="s">
        <v>370</v>
      </c>
      <c r="C134" s="5">
        <v>307.7</v>
      </c>
      <c r="D134" s="5">
        <v>186.7</v>
      </c>
      <c r="E134" s="5">
        <v>10</v>
      </c>
      <c r="F134" s="5">
        <v>1965</v>
      </c>
      <c r="G134" s="5">
        <v>47</v>
      </c>
      <c r="H134" s="5">
        <v>22.53</v>
      </c>
      <c r="I134" s="5" t="s">
        <v>36</v>
      </c>
      <c r="J134" s="5" t="s">
        <v>174</v>
      </c>
      <c r="K134" s="5">
        <v>4206.3509999999997</v>
      </c>
    </row>
    <row r="135" spans="1:11" s="32" customFormat="1" ht="13.5" thickBot="1">
      <c r="A135" s="8"/>
      <c r="B135" s="39" t="s">
        <v>45</v>
      </c>
      <c r="C135" s="40">
        <f>SUM(C99:C134)</f>
        <v>5671.5999999999995</v>
      </c>
      <c r="D135" s="40">
        <f t="shared" ref="D135:K135" si="19">SUM(D99:D134)</f>
        <v>3664.3999999999996</v>
      </c>
      <c r="E135" s="40">
        <f t="shared" si="19"/>
        <v>152</v>
      </c>
      <c r="F135" s="40">
        <f t="shared" si="19"/>
        <v>70729</v>
      </c>
      <c r="G135" s="40">
        <f t="shared" si="19"/>
        <v>1703</v>
      </c>
      <c r="H135" s="40">
        <f t="shared" si="19"/>
        <v>612.57999999999959</v>
      </c>
      <c r="I135" s="40">
        <f t="shared" si="19"/>
        <v>0</v>
      </c>
      <c r="J135" s="40">
        <f t="shared" si="19"/>
        <v>0</v>
      </c>
      <c r="K135" s="61">
        <f t="shared" si="19"/>
        <v>66764.683999999994</v>
      </c>
    </row>
    <row r="136" spans="1:11" s="2" customFormat="1" ht="16.5" thickBot="1">
      <c r="A136" s="73" t="s">
        <v>183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5"/>
    </row>
    <row r="137" spans="1:11" ht="12.75">
      <c r="A137" s="76" t="s">
        <v>8</v>
      </c>
      <c r="B137" s="79" t="s">
        <v>9</v>
      </c>
      <c r="C137" s="81" t="s">
        <v>10</v>
      </c>
      <c r="D137" s="82"/>
      <c r="E137" s="79" t="s">
        <v>11</v>
      </c>
      <c r="F137" s="79" t="s">
        <v>12</v>
      </c>
      <c r="G137" s="84" t="s">
        <v>13</v>
      </c>
      <c r="H137" s="84" t="s">
        <v>14</v>
      </c>
      <c r="I137" s="84" t="s">
        <v>15</v>
      </c>
      <c r="J137" s="87" t="s">
        <v>16</v>
      </c>
      <c r="K137" s="67" t="s">
        <v>17</v>
      </c>
    </row>
    <row r="138" spans="1:11" ht="12.75">
      <c r="A138" s="77"/>
      <c r="B138" s="80"/>
      <c r="C138" s="70" t="s">
        <v>18</v>
      </c>
      <c r="D138" s="70" t="s">
        <v>19</v>
      </c>
      <c r="E138" s="83"/>
      <c r="F138" s="80"/>
      <c r="G138" s="85"/>
      <c r="H138" s="85"/>
      <c r="I138" s="85"/>
      <c r="J138" s="88"/>
      <c r="K138" s="68"/>
    </row>
    <row r="139" spans="1:11" ht="12.75">
      <c r="A139" s="78"/>
      <c r="B139" s="71"/>
      <c r="C139" s="71"/>
      <c r="D139" s="72"/>
      <c r="E139" s="72"/>
      <c r="F139" s="71"/>
      <c r="G139" s="86"/>
      <c r="H139" s="86"/>
      <c r="I139" s="86"/>
      <c r="J139" s="89"/>
      <c r="K139" s="69"/>
    </row>
    <row r="140" spans="1:11" s="2" customFormat="1" ht="12.75">
      <c r="A140" s="7">
        <v>1</v>
      </c>
      <c r="B140" s="5" t="s">
        <v>185</v>
      </c>
      <c r="C140" s="5">
        <v>75.8</v>
      </c>
      <c r="D140" s="5">
        <v>58.3</v>
      </c>
      <c r="E140" s="5">
        <v>2</v>
      </c>
      <c r="F140" s="5">
        <v>1950</v>
      </c>
      <c r="G140" s="5">
        <f t="shared" ref="G140:G160" si="20">2012-F140</f>
        <v>62</v>
      </c>
      <c r="H140" s="5">
        <v>14.59</v>
      </c>
      <c r="I140" s="5" t="s">
        <v>31</v>
      </c>
      <c r="J140" s="5" t="s">
        <v>184</v>
      </c>
      <c r="K140" s="5">
        <f t="shared" ref="K140:K169" si="21">D140*H140</f>
        <v>850.59699999999998</v>
      </c>
    </row>
    <row r="141" spans="1:11" s="2" customFormat="1" ht="12.75">
      <c r="A141" s="7">
        <v>2</v>
      </c>
      <c r="B141" s="5" t="s">
        <v>186</v>
      </c>
      <c r="C141" s="5">
        <v>1998.5</v>
      </c>
      <c r="D141" s="5">
        <v>1291.9000000000001</v>
      </c>
      <c r="E141" s="5">
        <v>48</v>
      </c>
      <c r="F141" s="5">
        <v>1965</v>
      </c>
      <c r="G141" s="5">
        <f t="shared" si="20"/>
        <v>47</v>
      </c>
      <c r="H141" s="5">
        <v>28.95</v>
      </c>
      <c r="I141" s="5" t="s">
        <v>22</v>
      </c>
      <c r="J141" s="5" t="s">
        <v>187</v>
      </c>
      <c r="K141" s="5">
        <f t="shared" si="21"/>
        <v>37400.505000000005</v>
      </c>
    </row>
    <row r="142" spans="1:11" s="2" customFormat="1" ht="12.75">
      <c r="A142" s="7">
        <v>3</v>
      </c>
      <c r="B142" s="5" t="s">
        <v>188</v>
      </c>
      <c r="C142" s="5">
        <v>1632.8</v>
      </c>
      <c r="D142" s="5">
        <v>1058.2</v>
      </c>
      <c r="E142" s="5">
        <v>40</v>
      </c>
      <c r="F142" s="5">
        <v>1967</v>
      </c>
      <c r="G142" s="5">
        <f t="shared" si="20"/>
        <v>45</v>
      </c>
      <c r="H142" s="5">
        <f>H141</f>
        <v>28.95</v>
      </c>
      <c r="I142" s="5" t="s">
        <v>22</v>
      </c>
      <c r="J142" s="5" t="s">
        <v>187</v>
      </c>
      <c r="K142" s="5">
        <f t="shared" si="21"/>
        <v>30634.89</v>
      </c>
    </row>
    <row r="143" spans="1:11" s="2" customFormat="1" ht="12.75">
      <c r="A143" s="7">
        <v>4</v>
      </c>
      <c r="B143" s="5" t="s">
        <v>189</v>
      </c>
      <c r="C143" s="5">
        <v>499</v>
      </c>
      <c r="D143" s="5">
        <v>310.3</v>
      </c>
      <c r="E143" s="5">
        <v>8</v>
      </c>
      <c r="F143" s="5">
        <v>1954</v>
      </c>
      <c r="G143" s="5">
        <f t="shared" si="20"/>
        <v>58</v>
      </c>
      <c r="H143" s="5">
        <f t="shared" ref="H143:H150" si="22">H142</f>
        <v>28.95</v>
      </c>
      <c r="I143" s="5" t="s">
        <v>22</v>
      </c>
      <c r="J143" s="5" t="s">
        <v>190</v>
      </c>
      <c r="K143" s="5">
        <f t="shared" si="21"/>
        <v>8983.1849999999995</v>
      </c>
    </row>
    <row r="144" spans="1:11" s="2" customFormat="1" ht="12.75">
      <c r="A144" s="7">
        <v>5</v>
      </c>
      <c r="B144" s="5" t="s">
        <v>191</v>
      </c>
      <c r="C144" s="5">
        <v>514.4</v>
      </c>
      <c r="D144" s="5">
        <v>327.10000000000002</v>
      </c>
      <c r="E144" s="5">
        <v>8</v>
      </c>
      <c r="F144" s="5">
        <v>1954</v>
      </c>
      <c r="G144" s="5">
        <f t="shared" si="20"/>
        <v>58</v>
      </c>
      <c r="H144" s="5">
        <f t="shared" si="22"/>
        <v>28.95</v>
      </c>
      <c r="I144" s="5" t="s">
        <v>22</v>
      </c>
      <c r="J144" s="5" t="s">
        <v>190</v>
      </c>
      <c r="K144" s="5">
        <f t="shared" si="21"/>
        <v>9469.5450000000001</v>
      </c>
    </row>
    <row r="145" spans="1:11" s="2" customFormat="1" ht="12.75">
      <c r="A145" s="7">
        <v>6</v>
      </c>
      <c r="B145" s="5" t="s">
        <v>192</v>
      </c>
      <c r="C145" s="5">
        <v>495.5</v>
      </c>
      <c r="D145" s="5">
        <v>316.2</v>
      </c>
      <c r="E145" s="5">
        <v>8</v>
      </c>
      <c r="F145" s="5">
        <v>1953</v>
      </c>
      <c r="G145" s="5">
        <f t="shared" si="20"/>
        <v>59</v>
      </c>
      <c r="H145" s="5">
        <f t="shared" si="22"/>
        <v>28.95</v>
      </c>
      <c r="I145" s="5" t="s">
        <v>22</v>
      </c>
      <c r="J145" s="5" t="s">
        <v>190</v>
      </c>
      <c r="K145" s="5">
        <f t="shared" si="21"/>
        <v>9153.99</v>
      </c>
    </row>
    <row r="146" spans="1:11" s="2" customFormat="1" ht="12.75">
      <c r="A146" s="7">
        <v>7</v>
      </c>
      <c r="B146" s="5" t="s">
        <v>193</v>
      </c>
      <c r="C146" s="5">
        <v>247.1</v>
      </c>
      <c r="D146" s="5">
        <v>147.1</v>
      </c>
      <c r="E146" s="5">
        <v>6</v>
      </c>
      <c r="F146" s="5">
        <v>1964</v>
      </c>
      <c r="G146" s="5">
        <f t="shared" si="20"/>
        <v>48</v>
      </c>
      <c r="H146" s="5">
        <v>28.95</v>
      </c>
      <c r="I146" s="5" t="s">
        <v>22</v>
      </c>
      <c r="J146" s="5" t="s">
        <v>190</v>
      </c>
      <c r="K146" s="5">
        <f t="shared" si="21"/>
        <v>4258.5450000000001</v>
      </c>
    </row>
    <row r="147" spans="1:11" s="2" customFormat="1" ht="12.75">
      <c r="A147" s="7">
        <v>8</v>
      </c>
      <c r="B147" s="5" t="s">
        <v>194</v>
      </c>
      <c r="C147" s="5">
        <v>508.5</v>
      </c>
      <c r="D147" s="5">
        <v>325.89999999999998</v>
      </c>
      <c r="E147" s="5">
        <v>12</v>
      </c>
      <c r="F147" s="5">
        <v>1957</v>
      </c>
      <c r="G147" s="5">
        <f t="shared" si="20"/>
        <v>55</v>
      </c>
      <c r="H147" s="5">
        <f t="shared" si="22"/>
        <v>28.95</v>
      </c>
      <c r="I147" s="5" t="s">
        <v>22</v>
      </c>
      <c r="J147" s="5" t="s">
        <v>195</v>
      </c>
      <c r="K147" s="5">
        <f t="shared" si="21"/>
        <v>9434.8049999999985</v>
      </c>
    </row>
    <row r="148" spans="1:11" s="2" customFormat="1" ht="12.75">
      <c r="A148" s="7">
        <v>9</v>
      </c>
      <c r="B148" s="5" t="s">
        <v>196</v>
      </c>
      <c r="C148" s="5">
        <v>993.4</v>
      </c>
      <c r="D148" s="5">
        <v>476.9</v>
      </c>
      <c r="E148" s="5">
        <v>21</v>
      </c>
      <c r="F148" s="5">
        <v>1953</v>
      </c>
      <c r="G148" s="5">
        <f t="shared" si="20"/>
        <v>59</v>
      </c>
      <c r="H148" s="5">
        <f t="shared" si="22"/>
        <v>28.95</v>
      </c>
      <c r="I148" s="5" t="s">
        <v>22</v>
      </c>
      <c r="J148" s="5" t="s">
        <v>190</v>
      </c>
      <c r="K148" s="5">
        <f t="shared" si="21"/>
        <v>13806.254999999999</v>
      </c>
    </row>
    <row r="149" spans="1:11" s="2" customFormat="1" ht="12.75">
      <c r="A149" s="7">
        <v>10</v>
      </c>
      <c r="B149" s="5" t="s">
        <v>197</v>
      </c>
      <c r="C149" s="5">
        <v>295.89999999999998</v>
      </c>
      <c r="D149" s="5">
        <v>160.69999999999999</v>
      </c>
      <c r="E149" s="5">
        <v>8</v>
      </c>
      <c r="F149" s="5">
        <v>1947</v>
      </c>
      <c r="G149" s="5">
        <f t="shared" si="20"/>
        <v>65</v>
      </c>
      <c r="H149" s="5">
        <f t="shared" si="22"/>
        <v>28.95</v>
      </c>
      <c r="I149" s="5" t="s">
        <v>22</v>
      </c>
      <c r="J149" s="5" t="s">
        <v>190</v>
      </c>
      <c r="K149" s="5">
        <f t="shared" si="21"/>
        <v>4652.2649999999994</v>
      </c>
    </row>
    <row r="150" spans="1:11" s="2" customFormat="1" ht="12.75">
      <c r="A150" s="7">
        <v>11</v>
      </c>
      <c r="B150" s="5" t="s">
        <v>198</v>
      </c>
      <c r="C150" s="5">
        <v>358.1</v>
      </c>
      <c r="D150" s="5">
        <v>213.8</v>
      </c>
      <c r="E150" s="5">
        <v>8</v>
      </c>
      <c r="F150" s="5">
        <v>1952</v>
      </c>
      <c r="G150" s="5">
        <f t="shared" si="20"/>
        <v>60</v>
      </c>
      <c r="H150" s="5">
        <f t="shared" si="22"/>
        <v>28.95</v>
      </c>
      <c r="I150" s="5" t="s">
        <v>22</v>
      </c>
      <c r="J150" s="5" t="s">
        <v>184</v>
      </c>
      <c r="K150" s="5">
        <f t="shared" si="21"/>
        <v>6189.51</v>
      </c>
    </row>
    <row r="151" spans="1:11" s="2" customFormat="1" ht="12.75">
      <c r="A151" s="7">
        <v>12</v>
      </c>
      <c r="B151" s="5" t="s">
        <v>201</v>
      </c>
      <c r="C151" s="5">
        <v>1592.1999999999998</v>
      </c>
      <c r="D151" s="5">
        <v>1048.5999999999999</v>
      </c>
      <c r="E151" s="5">
        <v>40</v>
      </c>
      <c r="F151" s="5">
        <v>1969</v>
      </c>
      <c r="G151" s="5">
        <f t="shared" si="20"/>
        <v>43</v>
      </c>
      <c r="H151" s="5">
        <v>28.95</v>
      </c>
      <c r="I151" s="5" t="s">
        <v>22</v>
      </c>
      <c r="J151" s="5" t="s">
        <v>187</v>
      </c>
      <c r="K151" s="5">
        <f t="shared" si="21"/>
        <v>30356.969999999998</v>
      </c>
    </row>
    <row r="152" spans="1:11" s="2" customFormat="1" ht="12.75">
      <c r="A152" s="7">
        <v>13</v>
      </c>
      <c r="B152" s="5" t="s">
        <v>202</v>
      </c>
      <c r="C152" s="5">
        <v>19862.5</v>
      </c>
      <c r="D152" s="5">
        <v>1317.1</v>
      </c>
      <c r="E152" s="5">
        <v>47</v>
      </c>
      <c r="F152" s="5">
        <v>1961</v>
      </c>
      <c r="G152" s="5">
        <f t="shared" si="20"/>
        <v>51</v>
      </c>
      <c r="H152" s="5">
        <f t="shared" ref="H152:H153" si="23">H151</f>
        <v>28.95</v>
      </c>
      <c r="I152" s="5" t="s">
        <v>22</v>
      </c>
      <c r="J152" s="5" t="s">
        <v>187</v>
      </c>
      <c r="K152" s="5">
        <f t="shared" si="21"/>
        <v>38130.044999999998</v>
      </c>
    </row>
    <row r="153" spans="1:11" s="2" customFormat="1" ht="12.75">
      <c r="A153" s="7">
        <v>14</v>
      </c>
      <c r="B153" s="5" t="s">
        <v>203</v>
      </c>
      <c r="C153" s="5">
        <v>1274.9000000000001</v>
      </c>
      <c r="D153" s="5">
        <v>807.9</v>
      </c>
      <c r="E153" s="5">
        <v>24</v>
      </c>
      <c r="F153" s="5">
        <v>1958</v>
      </c>
      <c r="G153" s="5">
        <f t="shared" si="20"/>
        <v>54</v>
      </c>
      <c r="H153" s="5">
        <f t="shared" si="23"/>
        <v>28.95</v>
      </c>
      <c r="I153" s="5" t="s">
        <v>22</v>
      </c>
      <c r="J153" s="5" t="s">
        <v>37</v>
      </c>
      <c r="K153" s="5">
        <f t="shared" si="21"/>
        <v>23388.704999999998</v>
      </c>
    </row>
    <row r="154" spans="1:11" s="2" customFormat="1" ht="12.75">
      <c r="A154" s="7">
        <v>15</v>
      </c>
      <c r="B154" s="5" t="s">
        <v>204</v>
      </c>
      <c r="C154" s="5">
        <v>442.8</v>
      </c>
      <c r="D154" s="5">
        <v>210.5</v>
      </c>
      <c r="E154" s="5">
        <v>10</v>
      </c>
      <c r="F154" s="5">
        <v>1988</v>
      </c>
      <c r="G154" s="5">
        <f t="shared" si="20"/>
        <v>24</v>
      </c>
      <c r="H154" s="5">
        <f>28.95</f>
        <v>28.95</v>
      </c>
      <c r="I154" s="5" t="s">
        <v>22</v>
      </c>
      <c r="J154" s="5" t="s">
        <v>205</v>
      </c>
      <c r="K154" s="5">
        <f t="shared" si="21"/>
        <v>6093.9749999999995</v>
      </c>
    </row>
    <row r="155" spans="1:11" s="2" customFormat="1" ht="12.75">
      <c r="A155" s="7">
        <v>16</v>
      </c>
      <c r="B155" s="5" t="s">
        <v>206</v>
      </c>
      <c r="C155" s="5">
        <v>424.3</v>
      </c>
      <c r="D155" s="5">
        <v>236</v>
      </c>
      <c r="E155" s="5">
        <v>6</v>
      </c>
      <c r="F155" s="5">
        <v>1987</v>
      </c>
      <c r="G155" s="5">
        <f t="shared" si="20"/>
        <v>25</v>
      </c>
      <c r="H155" s="5">
        <f>H154</f>
        <v>28.95</v>
      </c>
      <c r="I155" s="5" t="s">
        <v>22</v>
      </c>
      <c r="J155" s="5" t="s">
        <v>207</v>
      </c>
      <c r="K155" s="5">
        <f t="shared" si="21"/>
        <v>6832.2</v>
      </c>
    </row>
    <row r="156" spans="1:11" s="2" customFormat="1" ht="12.75">
      <c r="A156" s="7">
        <v>17</v>
      </c>
      <c r="B156" s="5" t="s">
        <v>208</v>
      </c>
      <c r="C156" s="5">
        <v>442.6</v>
      </c>
      <c r="D156" s="5">
        <v>189</v>
      </c>
      <c r="E156" s="5">
        <v>10</v>
      </c>
      <c r="F156" s="5">
        <v>1956</v>
      </c>
      <c r="G156" s="5">
        <f t="shared" si="20"/>
        <v>56</v>
      </c>
      <c r="H156" s="5">
        <f t="shared" ref="H156:H161" si="24">H155</f>
        <v>28.95</v>
      </c>
      <c r="I156" s="5" t="s">
        <v>22</v>
      </c>
      <c r="J156" s="5" t="s">
        <v>190</v>
      </c>
      <c r="K156" s="5">
        <f t="shared" si="21"/>
        <v>5471.55</v>
      </c>
    </row>
    <row r="157" spans="1:11" s="2" customFormat="1" ht="12.75">
      <c r="A157" s="7">
        <v>18</v>
      </c>
      <c r="B157" s="5" t="s">
        <v>209</v>
      </c>
      <c r="C157" s="5">
        <v>445.4</v>
      </c>
      <c r="D157" s="5">
        <v>187.4</v>
      </c>
      <c r="E157" s="5">
        <v>10</v>
      </c>
      <c r="F157" s="5">
        <v>1957</v>
      </c>
      <c r="G157" s="5">
        <f t="shared" si="20"/>
        <v>55</v>
      </c>
      <c r="H157" s="5">
        <v>28.95</v>
      </c>
      <c r="I157" s="5" t="s">
        <v>22</v>
      </c>
      <c r="J157" s="5" t="s">
        <v>190</v>
      </c>
      <c r="K157" s="5">
        <f t="shared" si="21"/>
        <v>5425.2300000000005</v>
      </c>
    </row>
    <row r="158" spans="1:11" s="2" customFormat="1" ht="12.75">
      <c r="A158" s="7">
        <v>19</v>
      </c>
      <c r="B158" s="5" t="s">
        <v>210</v>
      </c>
      <c r="C158" s="5">
        <v>450.5</v>
      </c>
      <c r="D158" s="5">
        <v>229.7</v>
      </c>
      <c r="E158" s="5">
        <v>8</v>
      </c>
      <c r="F158" s="5">
        <v>1953</v>
      </c>
      <c r="G158" s="5">
        <f t="shared" si="20"/>
        <v>59</v>
      </c>
      <c r="H158" s="5">
        <f t="shared" si="24"/>
        <v>28.95</v>
      </c>
      <c r="I158" s="5" t="s">
        <v>22</v>
      </c>
      <c r="J158" s="5" t="s">
        <v>190</v>
      </c>
      <c r="K158" s="5">
        <f t="shared" si="21"/>
        <v>6649.8149999999996</v>
      </c>
    </row>
    <row r="159" spans="1:11" s="2" customFormat="1" ht="12.75">
      <c r="A159" s="7">
        <v>20</v>
      </c>
      <c r="B159" s="5" t="s">
        <v>211</v>
      </c>
      <c r="C159" s="5">
        <v>471.6</v>
      </c>
      <c r="D159" s="5">
        <v>314.2</v>
      </c>
      <c r="E159" s="5">
        <v>7</v>
      </c>
      <c r="F159" s="5">
        <v>1954</v>
      </c>
      <c r="G159" s="5">
        <f t="shared" si="20"/>
        <v>58</v>
      </c>
      <c r="H159" s="5">
        <f t="shared" si="24"/>
        <v>28.95</v>
      </c>
      <c r="I159" s="5" t="s">
        <v>22</v>
      </c>
      <c r="J159" s="5" t="s">
        <v>184</v>
      </c>
      <c r="K159" s="5">
        <f t="shared" si="21"/>
        <v>9096.09</v>
      </c>
    </row>
    <row r="160" spans="1:11" s="2" customFormat="1" ht="12.75">
      <c r="A160" s="7">
        <v>21</v>
      </c>
      <c r="B160" s="5" t="s">
        <v>212</v>
      </c>
      <c r="C160" s="5">
        <v>461.2</v>
      </c>
      <c r="D160" s="5">
        <v>259.2</v>
      </c>
      <c r="E160" s="5">
        <v>10</v>
      </c>
      <c r="F160" s="5">
        <v>1953</v>
      </c>
      <c r="G160" s="5">
        <f t="shared" si="20"/>
        <v>59</v>
      </c>
      <c r="H160" s="5">
        <f t="shared" si="24"/>
        <v>28.95</v>
      </c>
      <c r="I160" s="5" t="s">
        <v>22</v>
      </c>
      <c r="J160" s="5" t="s">
        <v>190</v>
      </c>
      <c r="K160" s="5">
        <f t="shared" si="21"/>
        <v>7503.8399999999992</v>
      </c>
    </row>
    <row r="161" spans="1:11" s="2" customFormat="1" ht="12.75">
      <c r="A161" s="7">
        <v>22</v>
      </c>
      <c r="B161" s="5" t="s">
        <v>213</v>
      </c>
      <c r="C161" s="5">
        <v>96.1</v>
      </c>
      <c r="D161" s="5">
        <v>57.5</v>
      </c>
      <c r="E161" s="5">
        <v>2</v>
      </c>
      <c r="F161" s="5">
        <v>1976</v>
      </c>
      <c r="G161" s="5">
        <v>36</v>
      </c>
      <c r="H161" s="5">
        <f t="shared" si="24"/>
        <v>28.95</v>
      </c>
      <c r="I161" s="5" t="s">
        <v>22</v>
      </c>
      <c r="J161" s="5" t="s">
        <v>32</v>
      </c>
      <c r="K161" s="5">
        <f t="shared" si="21"/>
        <v>1664.625</v>
      </c>
    </row>
    <row r="162" spans="1:11" s="2" customFormat="1" ht="12.75">
      <c r="A162" s="7">
        <v>23</v>
      </c>
      <c r="B162" s="5" t="s">
        <v>214</v>
      </c>
      <c r="C162" s="5">
        <v>113.2</v>
      </c>
      <c r="D162" s="5">
        <v>83.1</v>
      </c>
      <c r="E162" s="5">
        <v>2</v>
      </c>
      <c r="F162" s="5">
        <v>1958</v>
      </c>
      <c r="G162" s="5">
        <v>54</v>
      </c>
      <c r="H162" s="5">
        <v>22.89</v>
      </c>
      <c r="I162" s="5" t="s">
        <v>215</v>
      </c>
      <c r="J162" s="5" t="s">
        <v>32</v>
      </c>
      <c r="K162" s="5">
        <f t="shared" si="21"/>
        <v>1902.1589999999999</v>
      </c>
    </row>
    <row r="163" spans="1:11" s="2" customFormat="1" ht="12.75">
      <c r="A163" s="7">
        <v>24</v>
      </c>
      <c r="B163" s="5" t="s">
        <v>217</v>
      </c>
      <c r="C163" s="5">
        <v>75.8</v>
      </c>
      <c r="D163" s="5">
        <v>59.8</v>
      </c>
      <c r="E163" s="5">
        <v>2</v>
      </c>
      <c r="F163" s="5">
        <v>1954</v>
      </c>
      <c r="G163" s="5">
        <v>58</v>
      </c>
      <c r="H163" s="5">
        <v>14.59</v>
      </c>
      <c r="I163" s="5" t="s">
        <v>31</v>
      </c>
      <c r="J163" s="5" t="s">
        <v>32</v>
      </c>
      <c r="K163" s="5">
        <f t="shared" si="21"/>
        <v>872.48199999999997</v>
      </c>
    </row>
    <row r="164" spans="1:11" s="2" customFormat="1" ht="12.75">
      <c r="A164" s="7">
        <v>25</v>
      </c>
      <c r="B164" s="5" t="s">
        <v>218</v>
      </c>
      <c r="C164" s="5">
        <v>87.9</v>
      </c>
      <c r="D164" s="5">
        <v>72.400000000000006</v>
      </c>
      <c r="E164" s="5">
        <v>2</v>
      </c>
      <c r="F164" s="5">
        <v>1954</v>
      </c>
      <c r="G164" s="5">
        <v>58</v>
      </c>
      <c r="H164" s="5">
        <f t="shared" ref="H164:H166" si="25">H163</f>
        <v>14.59</v>
      </c>
      <c r="I164" s="5" t="s">
        <v>31</v>
      </c>
      <c r="J164" s="5" t="s">
        <v>139</v>
      </c>
      <c r="K164" s="5">
        <f t="shared" si="21"/>
        <v>1056.316</v>
      </c>
    </row>
    <row r="165" spans="1:11" s="2" customFormat="1" ht="12.75">
      <c r="A165" s="7">
        <v>26</v>
      </c>
      <c r="B165" s="5" t="s">
        <v>219</v>
      </c>
      <c r="C165" s="5">
        <v>76.7</v>
      </c>
      <c r="D165" s="5">
        <v>61.4</v>
      </c>
      <c r="E165" s="5">
        <v>2</v>
      </c>
      <c r="F165" s="5">
        <v>1954</v>
      </c>
      <c r="G165" s="5">
        <v>58</v>
      </c>
      <c r="H165" s="5">
        <f t="shared" si="25"/>
        <v>14.59</v>
      </c>
      <c r="I165" s="5" t="s">
        <v>31</v>
      </c>
      <c r="J165" s="5" t="s">
        <v>107</v>
      </c>
      <c r="K165" s="5">
        <f t="shared" si="21"/>
        <v>895.82600000000002</v>
      </c>
    </row>
    <row r="166" spans="1:11" s="2" customFormat="1" ht="12.75">
      <c r="A166" s="7">
        <v>27</v>
      </c>
      <c r="B166" s="5" t="s">
        <v>220</v>
      </c>
      <c r="C166" s="5">
        <v>81.400000000000006</v>
      </c>
      <c r="D166" s="5">
        <v>65.3</v>
      </c>
      <c r="E166" s="5">
        <v>2</v>
      </c>
      <c r="F166" s="5">
        <v>1954</v>
      </c>
      <c r="G166" s="5">
        <v>58</v>
      </c>
      <c r="H166" s="5">
        <f t="shared" si="25"/>
        <v>14.59</v>
      </c>
      <c r="I166" s="5" t="s">
        <v>31</v>
      </c>
      <c r="J166" s="5" t="s">
        <v>221</v>
      </c>
      <c r="K166" s="5">
        <f t="shared" si="21"/>
        <v>952.72699999999998</v>
      </c>
    </row>
    <row r="167" spans="1:11" s="2" customFormat="1" ht="12.75">
      <c r="A167" s="7">
        <v>28</v>
      </c>
      <c r="B167" s="5" t="s">
        <v>222</v>
      </c>
      <c r="C167" s="5">
        <v>80.400000000000006</v>
      </c>
      <c r="D167" s="5">
        <v>56.6</v>
      </c>
      <c r="E167" s="5">
        <v>2</v>
      </c>
      <c r="F167" s="5">
        <v>1951</v>
      </c>
      <c r="G167" s="5">
        <v>61</v>
      </c>
      <c r="H167" s="5">
        <v>28.95</v>
      </c>
      <c r="I167" s="5" t="s">
        <v>22</v>
      </c>
      <c r="J167" s="5" t="s">
        <v>32</v>
      </c>
      <c r="K167" s="5">
        <f t="shared" si="21"/>
        <v>1638.57</v>
      </c>
    </row>
    <row r="168" spans="1:11" s="2" customFormat="1" ht="12.75">
      <c r="A168" s="7">
        <v>29</v>
      </c>
      <c r="B168" s="5" t="s">
        <v>223</v>
      </c>
      <c r="C168" s="5">
        <v>78.3</v>
      </c>
      <c r="D168" s="5">
        <v>46.2</v>
      </c>
      <c r="E168" s="5">
        <v>2</v>
      </c>
      <c r="F168" s="5">
        <v>1952</v>
      </c>
      <c r="G168" s="5">
        <v>60</v>
      </c>
      <c r="H168" s="5">
        <f>H167</f>
        <v>28.95</v>
      </c>
      <c r="I168" s="5" t="s">
        <v>22</v>
      </c>
      <c r="J168" s="5" t="s">
        <v>32</v>
      </c>
      <c r="K168" s="5">
        <f t="shared" si="21"/>
        <v>1337.49</v>
      </c>
    </row>
    <row r="169" spans="1:11" s="2" customFormat="1" ht="12.75">
      <c r="A169" s="7">
        <v>30</v>
      </c>
      <c r="B169" s="5" t="s">
        <v>224</v>
      </c>
      <c r="C169" s="5">
        <v>77.900000000000006</v>
      </c>
      <c r="D169" s="5">
        <v>54.3</v>
      </c>
      <c r="E169" s="5">
        <v>2</v>
      </c>
      <c r="F169" s="5">
        <v>1954</v>
      </c>
      <c r="G169" s="5">
        <v>58</v>
      </c>
      <c r="H169" s="5">
        <f>H168</f>
        <v>28.95</v>
      </c>
      <c r="I169" s="5" t="s">
        <v>22</v>
      </c>
      <c r="J169" s="5" t="s">
        <v>32</v>
      </c>
      <c r="K169" s="5">
        <f t="shared" si="21"/>
        <v>1571.9849999999999</v>
      </c>
    </row>
    <row r="170" spans="1:11" s="2" customFormat="1" ht="12.75">
      <c r="A170" s="7">
        <v>31</v>
      </c>
      <c r="B170" s="5" t="s">
        <v>357</v>
      </c>
      <c r="C170" s="5">
        <v>2503.5</v>
      </c>
      <c r="D170" s="5">
        <v>1666.2</v>
      </c>
      <c r="E170" s="5">
        <v>60</v>
      </c>
      <c r="F170" s="5">
        <v>1967</v>
      </c>
      <c r="G170" s="5">
        <v>45</v>
      </c>
      <c r="H170" s="5">
        <v>28.95</v>
      </c>
      <c r="I170" s="5" t="s">
        <v>22</v>
      </c>
      <c r="J170" s="5" t="s">
        <v>358</v>
      </c>
      <c r="K170" s="5">
        <v>48236.49</v>
      </c>
    </row>
    <row r="171" spans="1:11" s="2" customFormat="1" ht="12.75">
      <c r="A171" s="7">
        <v>32</v>
      </c>
      <c r="B171" s="5" t="s">
        <v>359</v>
      </c>
      <c r="C171" s="5">
        <v>499</v>
      </c>
      <c r="D171" s="5">
        <v>310.3</v>
      </c>
      <c r="E171" s="5">
        <v>8</v>
      </c>
      <c r="F171" s="5">
        <v>1954</v>
      </c>
      <c r="G171" s="5">
        <v>58</v>
      </c>
      <c r="H171" s="5">
        <v>28.95</v>
      </c>
      <c r="I171" s="5" t="s">
        <v>22</v>
      </c>
      <c r="J171" s="5" t="s">
        <v>360</v>
      </c>
      <c r="K171" s="5">
        <v>8983.1849999999995</v>
      </c>
    </row>
    <row r="172" spans="1:11" s="2" customFormat="1" ht="12.75">
      <c r="A172" s="7">
        <v>33</v>
      </c>
      <c r="B172" s="5" t="s">
        <v>361</v>
      </c>
      <c r="C172" s="5">
        <v>514.4</v>
      </c>
      <c r="D172" s="5">
        <v>327.10000000000002</v>
      </c>
      <c r="E172" s="5">
        <v>8</v>
      </c>
      <c r="F172" s="5">
        <v>1954</v>
      </c>
      <c r="G172" s="5">
        <v>58</v>
      </c>
      <c r="H172" s="5">
        <v>28.95</v>
      </c>
      <c r="I172" s="5" t="s">
        <v>22</v>
      </c>
      <c r="J172" s="5" t="s">
        <v>360</v>
      </c>
      <c r="K172" s="5">
        <v>9469.5450000000001</v>
      </c>
    </row>
    <row r="173" spans="1:11" s="2" customFormat="1" ht="12.75">
      <c r="A173" s="7">
        <v>34</v>
      </c>
      <c r="B173" s="5" t="s">
        <v>362</v>
      </c>
      <c r="C173" s="5">
        <v>247.10000000000002</v>
      </c>
      <c r="D173" s="5">
        <v>147.1</v>
      </c>
      <c r="E173" s="5">
        <v>6</v>
      </c>
      <c r="F173" s="5">
        <v>1964</v>
      </c>
      <c r="G173" s="5">
        <v>48</v>
      </c>
      <c r="H173" s="5">
        <v>28.95</v>
      </c>
      <c r="I173" s="5" t="s">
        <v>22</v>
      </c>
      <c r="J173" s="5" t="s">
        <v>360</v>
      </c>
      <c r="K173" s="5">
        <v>4258.5450000000001</v>
      </c>
    </row>
    <row r="174" spans="1:11" s="2" customFormat="1" ht="12.75">
      <c r="A174" s="7">
        <v>35</v>
      </c>
      <c r="B174" s="5" t="s">
        <v>363</v>
      </c>
      <c r="C174" s="5">
        <v>358.1</v>
      </c>
      <c r="D174" s="5">
        <v>213.8</v>
      </c>
      <c r="E174" s="5">
        <v>8</v>
      </c>
      <c r="F174" s="5">
        <v>1952</v>
      </c>
      <c r="G174" s="5">
        <v>60</v>
      </c>
      <c r="H174" s="5">
        <v>28.95</v>
      </c>
      <c r="I174" s="5" t="s">
        <v>22</v>
      </c>
      <c r="J174" s="5" t="s">
        <v>32</v>
      </c>
      <c r="K174" s="5">
        <v>6189.51</v>
      </c>
    </row>
    <row r="175" spans="1:11" s="47" customFormat="1" ht="13.5" thickBot="1">
      <c r="A175" s="8"/>
      <c r="B175" s="39" t="s">
        <v>45</v>
      </c>
      <c r="C175" s="40">
        <f>SUM(C140:C174)</f>
        <v>38376.800000000003</v>
      </c>
      <c r="D175" s="40">
        <f t="shared" ref="D175:E175" si="26">SUM(D140:D174)</f>
        <v>12707.1</v>
      </c>
      <c r="E175" s="40">
        <f t="shared" si="26"/>
        <v>449</v>
      </c>
      <c r="F175" s="40"/>
      <c r="G175" s="40"/>
      <c r="H175" s="41"/>
      <c r="I175" s="42"/>
      <c r="J175" s="60"/>
      <c r="K175" s="61">
        <f>SUM(K140:K174)</f>
        <v>362811.967</v>
      </c>
    </row>
    <row r="176" spans="1:11" s="2" customFormat="1" ht="16.5" thickBot="1">
      <c r="A176" s="73" t="s">
        <v>20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5"/>
    </row>
    <row r="177" spans="1:11" ht="12.75" customHeight="1">
      <c r="A177" s="76" t="s">
        <v>8</v>
      </c>
      <c r="B177" s="79" t="s">
        <v>9</v>
      </c>
      <c r="C177" s="81" t="s">
        <v>10</v>
      </c>
      <c r="D177" s="82"/>
      <c r="E177" s="79" t="s">
        <v>11</v>
      </c>
      <c r="F177" s="79" t="s">
        <v>12</v>
      </c>
      <c r="G177" s="84" t="s">
        <v>13</v>
      </c>
      <c r="H177" s="84" t="s">
        <v>14</v>
      </c>
      <c r="I177" s="84" t="s">
        <v>15</v>
      </c>
      <c r="J177" s="84" t="s">
        <v>16</v>
      </c>
      <c r="K177" s="67" t="s">
        <v>17</v>
      </c>
    </row>
    <row r="178" spans="1:11" ht="12.75" customHeight="1">
      <c r="A178" s="77"/>
      <c r="B178" s="80"/>
      <c r="C178" s="70" t="s">
        <v>18</v>
      </c>
      <c r="D178" s="70" t="s">
        <v>19</v>
      </c>
      <c r="E178" s="80"/>
      <c r="F178" s="80"/>
      <c r="G178" s="85"/>
      <c r="H178" s="85"/>
      <c r="I178" s="85"/>
      <c r="J178" s="85"/>
      <c r="K178" s="90"/>
    </row>
    <row r="179" spans="1:11" ht="12.75" customHeight="1">
      <c r="A179" s="78"/>
      <c r="B179" s="71"/>
      <c r="C179" s="71"/>
      <c r="D179" s="71"/>
      <c r="E179" s="71"/>
      <c r="F179" s="71"/>
      <c r="G179" s="86"/>
      <c r="H179" s="86"/>
      <c r="I179" s="86"/>
      <c r="J179" s="86"/>
      <c r="K179" s="91"/>
    </row>
    <row r="180" spans="1:11" ht="12.75">
      <c r="A180" s="4">
        <v>1</v>
      </c>
      <c r="B180" s="5" t="s">
        <v>21</v>
      </c>
      <c r="C180" s="5">
        <v>651.5</v>
      </c>
      <c r="D180" s="5">
        <v>382.7</v>
      </c>
      <c r="E180" s="5">
        <v>12</v>
      </c>
      <c r="F180" s="5">
        <v>1987</v>
      </c>
      <c r="G180" s="5">
        <v>25</v>
      </c>
      <c r="H180" s="5">
        <v>28.95</v>
      </c>
      <c r="I180" s="5" t="s">
        <v>22</v>
      </c>
      <c r="J180" s="5" t="s">
        <v>23</v>
      </c>
      <c r="K180" s="64">
        <v>11079.164999999999</v>
      </c>
    </row>
    <row r="181" spans="1:11" ht="12.75">
      <c r="A181" s="4">
        <v>2</v>
      </c>
      <c r="B181" s="5" t="s">
        <v>24</v>
      </c>
      <c r="C181" s="5">
        <v>639.70000000000005</v>
      </c>
      <c r="D181" s="5">
        <v>381.3</v>
      </c>
      <c r="E181" s="5">
        <v>12</v>
      </c>
      <c r="F181" s="5">
        <v>1985</v>
      </c>
      <c r="G181" s="5">
        <v>27</v>
      </c>
      <c r="H181" s="5">
        <v>28.95</v>
      </c>
      <c r="I181" s="5" t="s">
        <v>22</v>
      </c>
      <c r="J181" s="5" t="s">
        <v>23</v>
      </c>
      <c r="K181" s="64">
        <v>11038.635</v>
      </c>
    </row>
    <row r="182" spans="1:11" ht="12.75">
      <c r="A182" s="4">
        <v>3</v>
      </c>
      <c r="B182" s="5" t="s">
        <v>25</v>
      </c>
      <c r="C182" s="5">
        <v>870.2</v>
      </c>
      <c r="D182" s="5">
        <v>526.6</v>
      </c>
      <c r="E182" s="5">
        <v>18</v>
      </c>
      <c r="F182" s="5">
        <v>1992</v>
      </c>
      <c r="G182" s="5">
        <v>20</v>
      </c>
      <c r="H182" s="5">
        <v>28.95</v>
      </c>
      <c r="I182" s="5" t="s">
        <v>22</v>
      </c>
      <c r="J182" s="5" t="s">
        <v>23</v>
      </c>
      <c r="K182" s="64">
        <v>15245.07</v>
      </c>
    </row>
    <row r="183" spans="1:11" ht="12.75">
      <c r="A183" s="4">
        <v>4</v>
      </c>
      <c r="B183" s="5" t="s">
        <v>26</v>
      </c>
      <c r="C183" s="5">
        <v>640.4</v>
      </c>
      <c r="D183" s="5">
        <v>375.7</v>
      </c>
      <c r="E183" s="5">
        <v>12</v>
      </c>
      <c r="F183" s="5">
        <v>1988</v>
      </c>
      <c r="G183" s="5">
        <v>24</v>
      </c>
      <c r="H183" s="5">
        <v>28.95</v>
      </c>
      <c r="I183" s="5" t="s">
        <v>22</v>
      </c>
      <c r="J183" s="5" t="s">
        <v>23</v>
      </c>
      <c r="K183" s="64">
        <v>10876.514999999999</v>
      </c>
    </row>
    <row r="184" spans="1:11" ht="12.75">
      <c r="A184" s="4">
        <v>5</v>
      </c>
      <c r="B184" s="5" t="s">
        <v>27</v>
      </c>
      <c r="C184" s="5">
        <v>887.6</v>
      </c>
      <c r="D184" s="5">
        <v>521.9</v>
      </c>
      <c r="E184" s="5">
        <v>17</v>
      </c>
      <c r="F184" s="5">
        <v>1995</v>
      </c>
      <c r="G184" s="5">
        <v>17</v>
      </c>
      <c r="H184" s="5">
        <v>28.95</v>
      </c>
      <c r="I184" s="5" t="s">
        <v>22</v>
      </c>
      <c r="J184" s="5" t="s">
        <v>23</v>
      </c>
      <c r="K184" s="64">
        <v>15109.004999999999</v>
      </c>
    </row>
    <row r="185" spans="1:11" ht="12.75">
      <c r="A185" s="4">
        <v>6</v>
      </c>
      <c r="B185" s="5" t="s">
        <v>28</v>
      </c>
      <c r="C185" s="5">
        <v>630.29999999999995</v>
      </c>
      <c r="D185" s="5">
        <v>376.1</v>
      </c>
      <c r="E185" s="5">
        <v>12</v>
      </c>
      <c r="F185" s="5">
        <v>1985</v>
      </c>
      <c r="G185" s="5">
        <v>27</v>
      </c>
      <c r="H185" s="5">
        <v>28.95</v>
      </c>
      <c r="I185" s="5" t="s">
        <v>22</v>
      </c>
      <c r="J185" s="5" t="s">
        <v>23</v>
      </c>
      <c r="K185" s="64">
        <v>10888.095000000001</v>
      </c>
    </row>
    <row r="186" spans="1:11" ht="12.75">
      <c r="A186" s="4">
        <v>7</v>
      </c>
      <c r="B186" s="5" t="s">
        <v>29</v>
      </c>
      <c r="C186" s="5">
        <v>632.5</v>
      </c>
      <c r="D186" s="5">
        <v>380.5</v>
      </c>
      <c r="E186" s="5">
        <v>12</v>
      </c>
      <c r="F186" s="5">
        <v>1982</v>
      </c>
      <c r="G186" s="5">
        <v>30</v>
      </c>
      <c r="H186" s="5">
        <v>28.95</v>
      </c>
      <c r="I186" s="5" t="s">
        <v>22</v>
      </c>
      <c r="J186" s="5" t="s">
        <v>23</v>
      </c>
      <c r="K186" s="64">
        <v>11015.475</v>
      </c>
    </row>
    <row r="187" spans="1:11" s="2" customFormat="1" ht="12.75">
      <c r="A187" s="4">
        <v>8</v>
      </c>
      <c r="B187" s="5" t="s">
        <v>375</v>
      </c>
      <c r="C187" s="5">
        <v>82</v>
      </c>
      <c r="D187" s="5">
        <v>43</v>
      </c>
      <c r="E187" s="5">
        <v>4</v>
      </c>
      <c r="F187" s="5">
        <v>1973</v>
      </c>
      <c r="G187" s="5">
        <v>39</v>
      </c>
      <c r="H187" s="5">
        <v>14.59</v>
      </c>
      <c r="I187" s="5" t="s">
        <v>31</v>
      </c>
      <c r="J187" s="5" t="s">
        <v>386</v>
      </c>
      <c r="K187" s="64">
        <v>627.37</v>
      </c>
    </row>
    <row r="188" spans="1:11" s="2" customFormat="1" ht="12.75">
      <c r="A188" s="4">
        <v>9</v>
      </c>
      <c r="B188" s="5" t="s">
        <v>376</v>
      </c>
      <c r="C188" s="5">
        <v>75.400000000000006</v>
      </c>
      <c r="D188" s="5">
        <v>39.6</v>
      </c>
      <c r="E188" s="5">
        <v>4</v>
      </c>
      <c r="F188" s="5">
        <v>1971</v>
      </c>
      <c r="G188" s="5">
        <v>41</v>
      </c>
      <c r="H188" s="5">
        <v>14.59</v>
      </c>
      <c r="I188" s="5" t="s">
        <v>31</v>
      </c>
      <c r="J188" s="5" t="s">
        <v>386</v>
      </c>
      <c r="K188" s="64">
        <v>577.76400000000001</v>
      </c>
    </row>
    <row r="189" spans="1:11" s="2" customFormat="1" ht="12.75">
      <c r="A189" s="4">
        <v>10</v>
      </c>
      <c r="B189" s="5" t="s">
        <v>377</v>
      </c>
      <c r="C189" s="5">
        <v>95.3</v>
      </c>
      <c r="D189" s="5">
        <v>67.900000000000006</v>
      </c>
      <c r="E189" s="5">
        <v>2</v>
      </c>
      <c r="F189" s="5">
        <v>1970</v>
      </c>
      <c r="G189" s="5">
        <v>42</v>
      </c>
      <c r="H189" s="5">
        <v>14.59</v>
      </c>
      <c r="I189" s="5" t="s">
        <v>31</v>
      </c>
      <c r="J189" s="5" t="s">
        <v>386</v>
      </c>
      <c r="K189" s="64">
        <v>990.66100000000006</v>
      </c>
    </row>
    <row r="190" spans="1:11" s="2" customFormat="1" ht="12.75">
      <c r="A190" s="4">
        <v>11</v>
      </c>
      <c r="B190" s="5" t="s">
        <v>378</v>
      </c>
      <c r="C190" s="5">
        <v>77.900000000000006</v>
      </c>
      <c r="D190" s="5">
        <v>55.2</v>
      </c>
      <c r="E190" s="5">
        <v>2</v>
      </c>
      <c r="F190" s="5">
        <v>1972</v>
      </c>
      <c r="G190" s="5">
        <v>40</v>
      </c>
      <c r="H190" s="5">
        <v>14.59</v>
      </c>
      <c r="I190" s="5" t="s">
        <v>31</v>
      </c>
      <c r="J190" s="5" t="s">
        <v>386</v>
      </c>
      <c r="K190" s="64">
        <v>805.36800000000005</v>
      </c>
    </row>
    <row r="191" spans="1:11" s="2" customFormat="1" ht="12.75">
      <c r="A191" s="4">
        <v>12</v>
      </c>
      <c r="B191" s="5" t="s">
        <v>379</v>
      </c>
      <c r="C191" s="5">
        <v>78.8</v>
      </c>
      <c r="D191" s="5">
        <v>55.8</v>
      </c>
      <c r="E191" s="5">
        <v>2</v>
      </c>
      <c r="F191" s="5">
        <v>1973</v>
      </c>
      <c r="G191" s="5">
        <v>39</v>
      </c>
      <c r="H191" s="5">
        <v>14.59</v>
      </c>
      <c r="I191" s="5" t="s">
        <v>31</v>
      </c>
      <c r="J191" s="5" t="s">
        <v>386</v>
      </c>
      <c r="K191" s="64">
        <v>814.12199999999996</v>
      </c>
    </row>
    <row r="192" spans="1:11" s="2" customFormat="1" ht="12.75">
      <c r="A192" s="4">
        <v>13</v>
      </c>
      <c r="B192" s="5" t="s">
        <v>30</v>
      </c>
      <c r="C192" s="5">
        <v>301.8</v>
      </c>
      <c r="D192" s="5">
        <v>225.3</v>
      </c>
      <c r="E192" s="5">
        <v>8</v>
      </c>
      <c r="F192" s="5">
        <v>1969</v>
      </c>
      <c r="G192" s="5">
        <v>43</v>
      </c>
      <c r="H192" s="5">
        <v>14.59</v>
      </c>
      <c r="I192" s="5" t="s">
        <v>31</v>
      </c>
      <c r="J192" s="5" t="s">
        <v>32</v>
      </c>
      <c r="K192" s="64">
        <v>3287.127</v>
      </c>
    </row>
    <row r="193" spans="1:11" s="2" customFormat="1" ht="12.75">
      <c r="A193" s="4">
        <v>14</v>
      </c>
      <c r="B193" s="5" t="s">
        <v>33</v>
      </c>
      <c r="C193" s="5">
        <v>229.9</v>
      </c>
      <c r="D193" s="5">
        <v>157.5</v>
      </c>
      <c r="E193" s="5">
        <v>8</v>
      </c>
      <c r="F193" s="5">
        <v>1957</v>
      </c>
      <c r="G193" s="5">
        <v>55</v>
      </c>
      <c r="H193" s="5">
        <v>14.59</v>
      </c>
      <c r="I193" s="5" t="s">
        <v>31</v>
      </c>
      <c r="J193" s="5" t="s">
        <v>32</v>
      </c>
      <c r="K193" s="64">
        <v>2297.9250000000002</v>
      </c>
    </row>
    <row r="194" spans="1:11" s="2" customFormat="1" ht="12.75">
      <c r="A194" s="4">
        <v>15</v>
      </c>
      <c r="B194" s="5" t="s">
        <v>34</v>
      </c>
      <c r="C194" s="5">
        <v>299.60000000000002</v>
      </c>
      <c r="D194" s="5">
        <v>202.7</v>
      </c>
      <c r="E194" s="5">
        <v>10</v>
      </c>
      <c r="F194" s="5">
        <v>1961</v>
      </c>
      <c r="G194" s="5">
        <v>51</v>
      </c>
      <c r="H194" s="5">
        <v>14.59</v>
      </c>
      <c r="I194" s="5" t="s">
        <v>31</v>
      </c>
      <c r="J194" s="5" t="s">
        <v>32</v>
      </c>
      <c r="K194" s="64">
        <v>2957.393</v>
      </c>
    </row>
    <row r="195" spans="1:11" s="2" customFormat="1" ht="12.75">
      <c r="A195" s="4">
        <v>16</v>
      </c>
      <c r="B195" s="5" t="s">
        <v>35</v>
      </c>
      <c r="C195" s="5">
        <v>137</v>
      </c>
      <c r="D195" s="5">
        <v>80.400000000000006</v>
      </c>
      <c r="E195" s="5">
        <v>2</v>
      </c>
      <c r="F195" s="5">
        <v>1990</v>
      </c>
      <c r="G195" s="5">
        <v>22</v>
      </c>
      <c r="H195" s="5">
        <v>22.53</v>
      </c>
      <c r="I195" s="5" t="s">
        <v>36</v>
      </c>
      <c r="J195" s="5" t="s">
        <v>37</v>
      </c>
      <c r="K195" s="64">
        <v>1811.4120000000003</v>
      </c>
    </row>
    <row r="196" spans="1:11" s="2" customFormat="1" ht="12.75">
      <c r="A196" s="4">
        <v>17</v>
      </c>
      <c r="B196" s="5" t="s">
        <v>38</v>
      </c>
      <c r="C196" s="5">
        <v>138</v>
      </c>
      <c r="D196" s="5">
        <v>79.8</v>
      </c>
      <c r="E196" s="5">
        <v>2</v>
      </c>
      <c r="F196" s="5">
        <v>1990</v>
      </c>
      <c r="G196" s="5">
        <v>22</v>
      </c>
      <c r="H196" s="5">
        <v>22.53</v>
      </c>
      <c r="I196" s="5" t="s">
        <v>36</v>
      </c>
      <c r="J196" s="5" t="s">
        <v>37</v>
      </c>
      <c r="K196" s="64">
        <v>1797.894</v>
      </c>
    </row>
    <row r="197" spans="1:11" s="2" customFormat="1" ht="12.75">
      <c r="A197" s="4">
        <v>18</v>
      </c>
      <c r="B197" s="5" t="s">
        <v>39</v>
      </c>
      <c r="C197" s="5">
        <v>137.19999999999999</v>
      </c>
      <c r="D197" s="5">
        <v>78.5</v>
      </c>
      <c r="E197" s="5">
        <v>2</v>
      </c>
      <c r="F197" s="5">
        <v>1990</v>
      </c>
      <c r="G197" s="5">
        <v>22</v>
      </c>
      <c r="H197" s="5">
        <v>22.53</v>
      </c>
      <c r="I197" s="5" t="s">
        <v>36</v>
      </c>
      <c r="J197" s="5" t="s">
        <v>37</v>
      </c>
      <c r="K197" s="64">
        <v>1768.605</v>
      </c>
    </row>
    <row r="198" spans="1:11" s="2" customFormat="1" ht="12.75">
      <c r="A198" s="4">
        <v>19</v>
      </c>
      <c r="B198" s="5" t="s">
        <v>40</v>
      </c>
      <c r="C198" s="5">
        <v>135.69999999999999</v>
      </c>
      <c r="D198" s="5">
        <v>80.7</v>
      </c>
      <c r="E198" s="5">
        <v>2</v>
      </c>
      <c r="F198" s="5">
        <v>1990</v>
      </c>
      <c r="G198" s="5">
        <v>22</v>
      </c>
      <c r="H198" s="5">
        <v>22.53</v>
      </c>
      <c r="I198" s="5" t="s">
        <v>36</v>
      </c>
      <c r="J198" s="5" t="s">
        <v>37</v>
      </c>
      <c r="K198" s="64">
        <v>1818.171</v>
      </c>
    </row>
    <row r="199" spans="1:11" s="2" customFormat="1" ht="12.75">
      <c r="A199" s="4">
        <v>20</v>
      </c>
      <c r="B199" s="5" t="s">
        <v>41</v>
      </c>
      <c r="C199" s="5">
        <v>141.6</v>
      </c>
      <c r="D199" s="5">
        <v>82.6</v>
      </c>
      <c r="E199" s="5">
        <v>2</v>
      </c>
      <c r="F199" s="5">
        <v>1990</v>
      </c>
      <c r="G199" s="5">
        <v>22</v>
      </c>
      <c r="H199" s="5">
        <v>22.53</v>
      </c>
      <c r="I199" s="5" t="s">
        <v>36</v>
      </c>
      <c r="J199" s="5" t="s">
        <v>37</v>
      </c>
      <c r="K199" s="64">
        <v>1860.9780000000001</v>
      </c>
    </row>
    <row r="200" spans="1:11" s="2" customFormat="1" ht="12.75">
      <c r="A200" s="4">
        <v>21</v>
      </c>
      <c r="B200" s="5" t="s">
        <v>42</v>
      </c>
      <c r="C200" s="5">
        <v>139.69999999999999</v>
      </c>
      <c r="D200" s="5">
        <v>80</v>
      </c>
      <c r="E200" s="5">
        <v>2</v>
      </c>
      <c r="F200" s="5">
        <v>1990</v>
      </c>
      <c r="G200" s="5">
        <v>22</v>
      </c>
      <c r="H200" s="5">
        <v>22.53</v>
      </c>
      <c r="I200" s="5" t="s">
        <v>36</v>
      </c>
      <c r="J200" s="5" t="s">
        <v>37</v>
      </c>
      <c r="K200" s="64">
        <v>1802.4</v>
      </c>
    </row>
    <row r="201" spans="1:11" s="2" customFormat="1" ht="12.75">
      <c r="A201" s="4">
        <v>22</v>
      </c>
      <c r="B201" s="5" t="s">
        <v>43</v>
      </c>
      <c r="C201" s="5">
        <v>139.1</v>
      </c>
      <c r="D201" s="5">
        <v>84.1</v>
      </c>
      <c r="E201" s="5">
        <v>2</v>
      </c>
      <c r="F201" s="5">
        <v>1990</v>
      </c>
      <c r="G201" s="5">
        <v>22</v>
      </c>
      <c r="H201" s="5">
        <v>22.53</v>
      </c>
      <c r="I201" s="5" t="s">
        <v>36</v>
      </c>
      <c r="J201" s="5" t="s">
        <v>37</v>
      </c>
      <c r="K201" s="64">
        <v>1894.7729999999999</v>
      </c>
    </row>
    <row r="202" spans="1:11" s="2" customFormat="1" ht="12.75">
      <c r="A202" s="4">
        <v>23</v>
      </c>
      <c r="B202" s="5" t="s">
        <v>44</v>
      </c>
      <c r="C202" s="5">
        <v>271.7</v>
      </c>
      <c r="D202" s="5">
        <v>198</v>
      </c>
      <c r="E202" s="5">
        <v>2</v>
      </c>
      <c r="F202" s="5">
        <v>1993</v>
      </c>
      <c r="G202" s="5">
        <v>19</v>
      </c>
      <c r="H202" s="5">
        <v>22.53</v>
      </c>
      <c r="I202" s="5" t="s">
        <v>36</v>
      </c>
      <c r="J202" s="5" t="s">
        <v>37</v>
      </c>
      <c r="K202" s="64">
        <v>4460.9400000000005</v>
      </c>
    </row>
    <row r="203" spans="1:11" s="2" customFormat="1" ht="12.75">
      <c r="A203" s="4">
        <v>24</v>
      </c>
      <c r="B203" s="5" t="s">
        <v>380</v>
      </c>
      <c r="C203" s="5">
        <v>73.8</v>
      </c>
      <c r="D203" s="5">
        <v>56.6</v>
      </c>
      <c r="E203" s="5">
        <v>2</v>
      </c>
      <c r="F203" s="5">
        <v>1977</v>
      </c>
      <c r="G203" s="5">
        <v>19</v>
      </c>
      <c r="H203" s="5">
        <v>14.59</v>
      </c>
      <c r="I203" s="5" t="s">
        <v>31</v>
      </c>
      <c r="J203" s="5" t="s">
        <v>386</v>
      </c>
      <c r="K203" s="64">
        <v>825.79399999999998</v>
      </c>
    </row>
    <row r="204" spans="1:11" s="2" customFormat="1" ht="12.75">
      <c r="A204" s="4">
        <v>25</v>
      </c>
      <c r="B204" s="5" t="s">
        <v>381</v>
      </c>
      <c r="C204" s="5">
        <v>81.3</v>
      </c>
      <c r="D204" s="5">
        <v>56.6</v>
      </c>
      <c r="E204" s="5">
        <v>2</v>
      </c>
      <c r="F204" s="5">
        <v>1976</v>
      </c>
      <c r="G204" s="5">
        <v>19</v>
      </c>
      <c r="H204" s="5">
        <v>14.59</v>
      </c>
      <c r="I204" s="5" t="s">
        <v>31</v>
      </c>
      <c r="J204" s="5" t="s">
        <v>386</v>
      </c>
      <c r="K204" s="64">
        <v>825.79399999999998</v>
      </c>
    </row>
    <row r="205" spans="1:11" s="2" customFormat="1" ht="12.75">
      <c r="A205" s="4">
        <v>26</v>
      </c>
      <c r="B205" s="5" t="s">
        <v>382</v>
      </c>
      <c r="C205" s="5">
        <v>109.6</v>
      </c>
      <c r="D205" s="5">
        <v>69.3</v>
      </c>
      <c r="E205" s="5">
        <v>2</v>
      </c>
      <c r="F205" s="5">
        <v>1976</v>
      </c>
      <c r="G205" s="5">
        <v>19</v>
      </c>
      <c r="H205" s="5">
        <v>14.59</v>
      </c>
      <c r="I205" s="5" t="s">
        <v>31</v>
      </c>
      <c r="J205" s="5" t="s">
        <v>386</v>
      </c>
      <c r="K205" s="64">
        <v>1011.087</v>
      </c>
    </row>
    <row r="206" spans="1:11" s="2" customFormat="1" ht="12.75">
      <c r="A206" s="4">
        <v>27</v>
      </c>
      <c r="B206" s="5" t="s">
        <v>383</v>
      </c>
      <c r="C206" s="5">
        <v>107.7</v>
      </c>
      <c r="D206" s="5">
        <v>78.2</v>
      </c>
      <c r="E206" s="5">
        <v>2</v>
      </c>
      <c r="F206" s="5">
        <v>1975</v>
      </c>
      <c r="G206" s="5">
        <v>19</v>
      </c>
      <c r="H206" s="5">
        <v>14.59</v>
      </c>
      <c r="I206" s="5" t="s">
        <v>31</v>
      </c>
      <c r="J206" s="5" t="s">
        <v>386</v>
      </c>
      <c r="K206" s="64">
        <v>1140.9380000000001</v>
      </c>
    </row>
    <row r="207" spans="1:11" s="2" customFormat="1" ht="12.75">
      <c r="A207" s="4">
        <v>28</v>
      </c>
      <c r="B207" s="5" t="s">
        <v>384</v>
      </c>
      <c r="C207" s="5">
        <v>76.8</v>
      </c>
      <c r="D207" s="5">
        <v>56.8</v>
      </c>
      <c r="E207" s="5">
        <v>2</v>
      </c>
      <c r="F207" s="5">
        <v>1971</v>
      </c>
      <c r="G207" s="5">
        <v>19</v>
      </c>
      <c r="H207" s="5">
        <v>14.59</v>
      </c>
      <c r="I207" s="5" t="s">
        <v>31</v>
      </c>
      <c r="J207" s="5" t="s">
        <v>386</v>
      </c>
      <c r="K207" s="64">
        <v>828.71199999999999</v>
      </c>
    </row>
    <row r="208" spans="1:11" s="2" customFormat="1" ht="12.75">
      <c r="A208" s="4">
        <v>29</v>
      </c>
      <c r="B208" s="5" t="s">
        <v>385</v>
      </c>
      <c r="C208" s="5">
        <v>76.7</v>
      </c>
      <c r="D208" s="5">
        <v>54.5</v>
      </c>
      <c r="E208" s="5">
        <v>2</v>
      </c>
      <c r="F208" s="5">
        <v>1971</v>
      </c>
      <c r="G208" s="5">
        <v>19</v>
      </c>
      <c r="H208" s="5">
        <v>14.59</v>
      </c>
      <c r="I208" s="5" t="s">
        <v>31</v>
      </c>
      <c r="J208" s="5" t="s">
        <v>386</v>
      </c>
      <c r="K208" s="64">
        <v>795.15499999999997</v>
      </c>
    </row>
    <row r="209" spans="1:11" s="2" customFormat="1" ht="15">
      <c r="A209" s="4">
        <v>30</v>
      </c>
      <c r="B209" s="65" t="s">
        <v>387</v>
      </c>
      <c r="C209" s="5">
        <v>110</v>
      </c>
      <c r="D209" s="5">
        <v>63.4</v>
      </c>
      <c r="E209" s="5">
        <v>2</v>
      </c>
      <c r="F209" s="5">
        <v>1976</v>
      </c>
      <c r="G209" s="5">
        <v>19</v>
      </c>
      <c r="H209" s="5">
        <v>14.59</v>
      </c>
      <c r="I209" s="5" t="s">
        <v>31</v>
      </c>
      <c r="J209" s="5" t="s">
        <v>32</v>
      </c>
      <c r="K209" s="64">
        <v>925.00599999999997</v>
      </c>
    </row>
    <row r="210" spans="1:11" s="2" customFormat="1" ht="15">
      <c r="A210" s="4">
        <v>31</v>
      </c>
      <c r="B210" s="65" t="s">
        <v>388</v>
      </c>
      <c r="C210" s="5">
        <v>108.4</v>
      </c>
      <c r="D210" s="5">
        <v>63.8</v>
      </c>
      <c r="E210" s="5">
        <v>2</v>
      </c>
      <c r="F210" s="5">
        <v>1976</v>
      </c>
      <c r="G210" s="5">
        <v>19</v>
      </c>
      <c r="H210" s="5">
        <v>14.59</v>
      </c>
      <c r="I210" s="5" t="s">
        <v>31</v>
      </c>
      <c r="J210" s="5" t="s">
        <v>32</v>
      </c>
      <c r="K210" s="64">
        <v>930.84199999999998</v>
      </c>
    </row>
    <row r="211" spans="1:11" s="2" customFormat="1" ht="15">
      <c r="A211" s="4">
        <v>32</v>
      </c>
      <c r="B211" s="65" t="s">
        <v>389</v>
      </c>
      <c r="C211" s="5">
        <v>106.9</v>
      </c>
      <c r="D211" s="5">
        <v>75.8</v>
      </c>
      <c r="E211" s="5">
        <v>2</v>
      </c>
      <c r="F211" s="5">
        <v>1976</v>
      </c>
      <c r="G211" s="5">
        <v>19</v>
      </c>
      <c r="H211" s="5">
        <v>14.59</v>
      </c>
      <c r="I211" s="5" t="s">
        <v>31</v>
      </c>
      <c r="J211" s="5" t="s">
        <v>386</v>
      </c>
      <c r="K211" s="64">
        <v>1105.922</v>
      </c>
    </row>
    <row r="212" spans="1:11" s="2" customFormat="1" ht="15">
      <c r="A212" s="4">
        <v>33</v>
      </c>
      <c r="B212" s="65" t="s">
        <v>390</v>
      </c>
      <c r="C212" s="5">
        <v>106.7</v>
      </c>
      <c r="D212" s="5">
        <v>62.6</v>
      </c>
      <c r="E212" s="5">
        <v>2</v>
      </c>
      <c r="F212" s="5">
        <v>1976</v>
      </c>
      <c r="G212" s="5">
        <v>19</v>
      </c>
      <c r="H212" s="5">
        <v>14.59</v>
      </c>
      <c r="I212" s="5" t="s">
        <v>31</v>
      </c>
      <c r="J212" s="5" t="s">
        <v>386</v>
      </c>
      <c r="K212" s="64">
        <v>913.33400000000006</v>
      </c>
    </row>
    <row r="213" spans="1:11" s="2" customFormat="1" ht="15">
      <c r="A213" s="4">
        <v>34</v>
      </c>
      <c r="B213" s="65" t="s">
        <v>391</v>
      </c>
      <c r="C213" s="5">
        <v>109.2</v>
      </c>
      <c r="D213" s="5">
        <v>91.6</v>
      </c>
      <c r="E213" s="5">
        <v>2</v>
      </c>
      <c r="F213" s="5">
        <v>1976</v>
      </c>
      <c r="G213" s="5">
        <v>19</v>
      </c>
      <c r="H213" s="5">
        <v>14.59</v>
      </c>
      <c r="I213" s="5" t="s">
        <v>31</v>
      </c>
      <c r="J213" s="5" t="s">
        <v>386</v>
      </c>
      <c r="K213" s="64">
        <v>1336.444</v>
      </c>
    </row>
    <row r="214" spans="1:11" s="2" customFormat="1" ht="15">
      <c r="A214" s="4">
        <v>35</v>
      </c>
      <c r="B214" s="65" t="s">
        <v>392</v>
      </c>
      <c r="C214" s="5">
        <v>110</v>
      </c>
      <c r="D214" s="5">
        <v>56.6</v>
      </c>
      <c r="E214" s="5">
        <v>2</v>
      </c>
      <c r="F214" s="5">
        <v>1976</v>
      </c>
      <c r="G214" s="5">
        <v>19</v>
      </c>
      <c r="H214" s="5">
        <v>14.59</v>
      </c>
      <c r="I214" s="5" t="s">
        <v>31</v>
      </c>
      <c r="J214" s="5" t="s">
        <v>386</v>
      </c>
      <c r="K214" s="64">
        <v>825.79399999999998</v>
      </c>
    </row>
    <row r="215" spans="1:11" s="2" customFormat="1" ht="15">
      <c r="A215" s="4">
        <v>36</v>
      </c>
      <c r="B215" s="65" t="s">
        <v>393</v>
      </c>
      <c r="C215" s="5">
        <v>109.8</v>
      </c>
      <c r="D215" s="5">
        <v>56.3</v>
      </c>
      <c r="E215" s="5">
        <v>2</v>
      </c>
      <c r="F215" s="5">
        <v>1966</v>
      </c>
      <c r="G215" s="5">
        <v>19</v>
      </c>
      <c r="H215" s="5">
        <v>14.59</v>
      </c>
      <c r="I215" s="5" t="s">
        <v>31</v>
      </c>
      <c r="J215" s="5" t="s">
        <v>386</v>
      </c>
      <c r="K215" s="64">
        <v>821.41699999999992</v>
      </c>
    </row>
    <row r="216" spans="1:11" s="2" customFormat="1" ht="15">
      <c r="A216" s="4">
        <v>37</v>
      </c>
      <c r="B216" s="65" t="s">
        <v>394</v>
      </c>
      <c r="C216" s="5">
        <v>108.1</v>
      </c>
      <c r="D216" s="5">
        <v>55</v>
      </c>
      <c r="E216" s="5">
        <v>2</v>
      </c>
      <c r="F216" s="5">
        <v>1966</v>
      </c>
      <c r="G216" s="5">
        <v>19</v>
      </c>
      <c r="H216" s="5">
        <v>14.59</v>
      </c>
      <c r="I216" s="5" t="s">
        <v>31</v>
      </c>
      <c r="J216" s="5" t="s">
        <v>32</v>
      </c>
      <c r="K216" s="64">
        <v>802.45</v>
      </c>
    </row>
    <row r="217" spans="1:11" s="2" customFormat="1" ht="12.75">
      <c r="A217" s="4">
        <v>38</v>
      </c>
      <c r="B217" s="5" t="s">
        <v>395</v>
      </c>
      <c r="C217" s="5">
        <v>78.599999999999994</v>
      </c>
      <c r="D217" s="5">
        <v>57.6</v>
      </c>
      <c r="E217" s="5">
        <v>2</v>
      </c>
      <c r="F217" s="5">
        <v>1986</v>
      </c>
      <c r="G217" s="5">
        <v>19</v>
      </c>
      <c r="H217" s="5">
        <v>14.59</v>
      </c>
      <c r="I217" s="5" t="s">
        <v>31</v>
      </c>
      <c r="J217" s="5" t="s">
        <v>386</v>
      </c>
      <c r="K217" s="64">
        <v>840.38400000000001</v>
      </c>
    </row>
    <row r="218" spans="1:11" ht="12.75">
      <c r="A218" s="4"/>
      <c r="B218" s="5" t="s">
        <v>45</v>
      </c>
      <c r="C218" s="5">
        <v>8906.5000000000018</v>
      </c>
      <c r="D218" s="5">
        <v>5510.6000000000031</v>
      </c>
      <c r="E218" s="5">
        <v>181</v>
      </c>
      <c r="F218" s="5"/>
      <c r="G218" s="5"/>
      <c r="H218" s="5"/>
      <c r="I218" s="5"/>
      <c r="J218" s="5"/>
      <c r="K218" s="64">
        <v>128753.93599999996</v>
      </c>
    </row>
    <row r="219" spans="1:11" s="2" customFormat="1" ht="16.5" thickBot="1">
      <c r="A219" s="73" t="s">
        <v>46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5"/>
    </row>
    <row r="220" spans="1:11" ht="12.75">
      <c r="A220" s="76" t="s">
        <v>8</v>
      </c>
      <c r="B220" s="79" t="s">
        <v>9</v>
      </c>
      <c r="C220" s="81" t="s">
        <v>10</v>
      </c>
      <c r="D220" s="82"/>
      <c r="E220" s="79" t="s">
        <v>11</v>
      </c>
      <c r="F220" s="79" t="s">
        <v>12</v>
      </c>
      <c r="G220" s="84" t="s">
        <v>13</v>
      </c>
      <c r="H220" s="84" t="s">
        <v>14</v>
      </c>
      <c r="I220" s="84" t="s">
        <v>15</v>
      </c>
      <c r="J220" s="87" t="s">
        <v>16</v>
      </c>
      <c r="K220" s="67" t="s">
        <v>17</v>
      </c>
    </row>
    <row r="221" spans="1:11" ht="12.75">
      <c r="A221" s="77"/>
      <c r="B221" s="80"/>
      <c r="C221" s="70" t="s">
        <v>18</v>
      </c>
      <c r="D221" s="70" t="s">
        <v>19</v>
      </c>
      <c r="E221" s="83"/>
      <c r="F221" s="80"/>
      <c r="G221" s="85"/>
      <c r="H221" s="85"/>
      <c r="I221" s="85"/>
      <c r="J221" s="88"/>
      <c r="K221" s="68"/>
    </row>
    <row r="222" spans="1:11" ht="12.75">
      <c r="A222" s="78"/>
      <c r="B222" s="71"/>
      <c r="C222" s="71"/>
      <c r="D222" s="72"/>
      <c r="E222" s="72"/>
      <c r="F222" s="71"/>
      <c r="G222" s="86"/>
      <c r="H222" s="86"/>
      <c r="I222" s="86"/>
      <c r="J222" s="89"/>
      <c r="K222" s="69"/>
    </row>
    <row r="223" spans="1:11" ht="12.75">
      <c r="A223" s="7">
        <v>1</v>
      </c>
      <c r="B223" s="5" t="s">
        <v>47</v>
      </c>
      <c r="C223" s="5">
        <v>575.1</v>
      </c>
      <c r="D223" s="5">
        <v>341.9</v>
      </c>
      <c r="E223" s="5">
        <v>11</v>
      </c>
      <c r="F223" s="5">
        <v>1955</v>
      </c>
      <c r="G223" s="5">
        <f>2012-F220:F223</f>
        <v>57</v>
      </c>
      <c r="H223" s="5">
        <v>14.59</v>
      </c>
      <c r="I223" s="5">
        <v>4</v>
      </c>
      <c r="J223" s="5" t="s">
        <v>48</v>
      </c>
      <c r="K223" s="5">
        <f>D223*H223</f>
        <v>4988.3209999999999</v>
      </c>
    </row>
    <row r="224" spans="1:11" ht="12.75">
      <c r="A224" s="7">
        <v>2</v>
      </c>
      <c r="B224" s="5" t="s">
        <v>49</v>
      </c>
      <c r="C224" s="5">
        <v>394.1</v>
      </c>
      <c r="D224" s="5">
        <v>242.8</v>
      </c>
      <c r="E224" s="5">
        <v>11</v>
      </c>
      <c r="F224" s="5">
        <v>1954</v>
      </c>
      <c r="G224" s="5">
        <f t="shared" ref="G224:G235" si="27">2012-F221:F224</f>
        <v>58</v>
      </c>
      <c r="H224" s="5">
        <f>H223</f>
        <v>14.59</v>
      </c>
      <c r="I224" s="5">
        <v>4</v>
      </c>
      <c r="J224" s="5" t="s">
        <v>32</v>
      </c>
      <c r="K224" s="5">
        <f t="shared" ref="K224:K235" si="28">D224*H224</f>
        <v>3542.4520000000002</v>
      </c>
    </row>
    <row r="225" spans="1:11" ht="12.75">
      <c r="A225" s="7">
        <v>3</v>
      </c>
      <c r="B225" s="5" t="s">
        <v>50</v>
      </c>
      <c r="C225" s="5">
        <v>341.6</v>
      </c>
      <c r="D225" s="5">
        <v>206.1</v>
      </c>
      <c r="E225" s="5">
        <v>11</v>
      </c>
      <c r="F225" s="5">
        <v>1940</v>
      </c>
      <c r="G225" s="5">
        <f>2012-F223:F225</f>
        <v>72</v>
      </c>
      <c r="H225" s="5">
        <v>28.95</v>
      </c>
      <c r="I225" s="5" t="s">
        <v>22</v>
      </c>
      <c r="J225" s="5" t="s">
        <v>51</v>
      </c>
      <c r="K225" s="5">
        <f t="shared" si="28"/>
        <v>5966.5949999999993</v>
      </c>
    </row>
    <row r="226" spans="1:11" ht="12.75">
      <c r="A226" s="7">
        <v>4</v>
      </c>
      <c r="B226" s="5" t="s">
        <v>52</v>
      </c>
      <c r="C226" s="5">
        <v>255.1</v>
      </c>
      <c r="D226" s="5">
        <v>167.1</v>
      </c>
      <c r="E226" s="5">
        <v>9</v>
      </c>
      <c r="F226" s="5">
        <v>1953</v>
      </c>
      <c r="G226" s="5">
        <f>2012-F225:F226</f>
        <v>59</v>
      </c>
      <c r="H226" s="5">
        <v>28.95</v>
      </c>
      <c r="I226" s="5" t="s">
        <v>22</v>
      </c>
      <c r="J226" s="5" t="s">
        <v>51</v>
      </c>
      <c r="K226" s="5">
        <f t="shared" si="28"/>
        <v>4837.5450000000001</v>
      </c>
    </row>
    <row r="227" spans="1:11" ht="12.75">
      <c r="A227" s="7">
        <v>5</v>
      </c>
      <c r="B227" s="5" t="s">
        <v>53</v>
      </c>
      <c r="C227" s="5">
        <v>208.8</v>
      </c>
      <c r="D227" s="5">
        <v>143.6</v>
      </c>
      <c r="E227" s="5">
        <v>5</v>
      </c>
      <c r="F227" s="5">
        <v>1953</v>
      </c>
      <c r="G227" s="5">
        <f>2012-F226:F227</f>
        <v>59</v>
      </c>
      <c r="H227" s="5">
        <f>H226</f>
        <v>28.95</v>
      </c>
      <c r="I227" s="5" t="s">
        <v>22</v>
      </c>
      <c r="J227" s="5" t="s">
        <v>51</v>
      </c>
      <c r="K227" s="5">
        <f t="shared" si="28"/>
        <v>4157.2199999999993</v>
      </c>
    </row>
    <row r="228" spans="1:11" ht="12.75">
      <c r="A228" s="7">
        <v>6</v>
      </c>
      <c r="B228" s="5" t="s">
        <v>56</v>
      </c>
      <c r="C228" s="5">
        <v>141.4</v>
      </c>
      <c r="D228" s="5">
        <v>78.8</v>
      </c>
      <c r="E228" s="5">
        <v>6</v>
      </c>
      <c r="F228" s="5">
        <v>1960</v>
      </c>
      <c r="G228" s="5">
        <f>2012-F228:F228</f>
        <v>52</v>
      </c>
      <c r="H228" s="5">
        <v>28.95</v>
      </c>
      <c r="I228" s="5" t="s">
        <v>22</v>
      </c>
      <c r="J228" s="5" t="s">
        <v>32</v>
      </c>
      <c r="K228" s="5">
        <f t="shared" si="28"/>
        <v>2281.2599999999998</v>
      </c>
    </row>
    <row r="229" spans="1:11" ht="12.75">
      <c r="A229" s="7">
        <v>7</v>
      </c>
      <c r="B229" s="5" t="s">
        <v>57</v>
      </c>
      <c r="C229" s="5">
        <v>140.6</v>
      </c>
      <c r="D229" s="5">
        <v>90.2</v>
      </c>
      <c r="E229" s="5">
        <v>5</v>
      </c>
      <c r="F229" s="5">
        <v>1960</v>
      </c>
      <c r="G229" s="5">
        <f>2012-F228:F229</f>
        <v>52</v>
      </c>
      <c r="H229" s="5">
        <v>14.59</v>
      </c>
      <c r="I229" s="5" t="s">
        <v>31</v>
      </c>
      <c r="J229" s="5" t="s">
        <v>48</v>
      </c>
      <c r="K229" s="5">
        <f t="shared" si="28"/>
        <v>1316.018</v>
      </c>
    </row>
    <row r="230" spans="1:11" ht="12.75">
      <c r="A230" s="7">
        <v>8</v>
      </c>
      <c r="B230" s="5" t="s">
        <v>58</v>
      </c>
      <c r="C230" s="5">
        <v>207</v>
      </c>
      <c r="D230" s="5">
        <v>140.80000000000001</v>
      </c>
      <c r="E230" s="5">
        <v>8</v>
      </c>
      <c r="F230" s="5">
        <v>1930</v>
      </c>
      <c r="G230" s="5">
        <f>2012-F228:F230</f>
        <v>82</v>
      </c>
      <c r="H230" s="5">
        <v>14.59</v>
      </c>
      <c r="I230" s="5" t="s">
        <v>31</v>
      </c>
      <c r="J230" s="5" t="s">
        <v>48</v>
      </c>
      <c r="K230" s="5">
        <f t="shared" si="28"/>
        <v>2054.2719999999999</v>
      </c>
    </row>
    <row r="231" spans="1:11" ht="12.75">
      <c r="A231" s="7">
        <v>9</v>
      </c>
      <c r="B231" s="5" t="s">
        <v>59</v>
      </c>
      <c r="C231" s="5">
        <v>248.2</v>
      </c>
      <c r="D231" s="5">
        <v>172.7</v>
      </c>
      <c r="E231" s="5">
        <v>8</v>
      </c>
      <c r="F231" s="5">
        <v>1930</v>
      </c>
      <c r="G231" s="5">
        <f>2012-F229:F231</f>
        <v>82</v>
      </c>
      <c r="H231" s="5">
        <v>28.95</v>
      </c>
      <c r="I231" s="5" t="s">
        <v>22</v>
      </c>
      <c r="J231" s="5" t="s">
        <v>48</v>
      </c>
      <c r="K231" s="5">
        <f t="shared" si="28"/>
        <v>4999.665</v>
      </c>
    </row>
    <row r="232" spans="1:11" ht="12.75">
      <c r="A232" s="7">
        <v>10</v>
      </c>
      <c r="B232" s="5" t="s">
        <v>60</v>
      </c>
      <c r="C232" s="5">
        <v>204.5</v>
      </c>
      <c r="D232" s="5">
        <v>151.30000000000001</v>
      </c>
      <c r="E232" s="5">
        <v>8</v>
      </c>
      <c r="F232" s="5">
        <v>1930</v>
      </c>
      <c r="G232" s="5">
        <f>2012-F230:F232</f>
        <v>82</v>
      </c>
      <c r="H232" s="5">
        <f>H231</f>
        <v>28.95</v>
      </c>
      <c r="I232" s="5" t="s">
        <v>22</v>
      </c>
      <c r="J232" s="5" t="s">
        <v>48</v>
      </c>
      <c r="K232" s="5">
        <f t="shared" si="28"/>
        <v>4380.1350000000002</v>
      </c>
    </row>
    <row r="233" spans="1:11" ht="12.75">
      <c r="A233" s="7">
        <v>11</v>
      </c>
      <c r="B233" s="5" t="s">
        <v>61</v>
      </c>
      <c r="C233" s="5">
        <v>247</v>
      </c>
      <c r="D233" s="5">
        <v>168.3</v>
      </c>
      <c r="E233" s="5">
        <v>5</v>
      </c>
      <c r="F233" s="5">
        <v>1940</v>
      </c>
      <c r="G233" s="5">
        <f t="shared" si="27"/>
        <v>72</v>
      </c>
      <c r="H233" s="5">
        <f>H232</f>
        <v>28.95</v>
      </c>
      <c r="I233" s="5" t="s">
        <v>22</v>
      </c>
      <c r="J233" s="5" t="s">
        <v>32</v>
      </c>
      <c r="K233" s="5">
        <f t="shared" si="28"/>
        <v>4872.2849999999999</v>
      </c>
    </row>
    <row r="234" spans="1:11" ht="12.75">
      <c r="A234" s="7">
        <v>12</v>
      </c>
      <c r="B234" s="5" t="s">
        <v>62</v>
      </c>
      <c r="C234" s="5">
        <v>243.9</v>
      </c>
      <c r="D234" s="5">
        <v>157.80000000000001</v>
      </c>
      <c r="E234" s="5">
        <v>8</v>
      </c>
      <c r="F234" s="5">
        <v>1933</v>
      </c>
      <c r="G234" s="5">
        <f t="shared" si="27"/>
        <v>79</v>
      </c>
      <c r="H234" s="5">
        <v>22.53</v>
      </c>
      <c r="I234" s="5" t="s">
        <v>36</v>
      </c>
      <c r="J234" s="5" t="s">
        <v>32</v>
      </c>
      <c r="K234" s="5">
        <f t="shared" si="28"/>
        <v>3555.2340000000004</v>
      </c>
    </row>
    <row r="235" spans="1:11" ht="12.75">
      <c r="A235" s="7">
        <v>13</v>
      </c>
      <c r="B235" s="5" t="s">
        <v>63</v>
      </c>
      <c r="C235" s="5">
        <v>254.9</v>
      </c>
      <c r="D235" s="5">
        <v>178</v>
      </c>
      <c r="E235" s="5">
        <v>7</v>
      </c>
      <c r="F235" s="5">
        <v>1934</v>
      </c>
      <c r="G235" s="5">
        <f t="shared" si="27"/>
        <v>78</v>
      </c>
      <c r="H235" s="5">
        <v>28.95</v>
      </c>
      <c r="I235" s="5" t="s">
        <v>22</v>
      </c>
      <c r="J235" s="5" t="s">
        <v>48</v>
      </c>
      <c r="K235" s="5">
        <f t="shared" si="28"/>
        <v>5153.0999999999995</v>
      </c>
    </row>
    <row r="236" spans="1:11" s="47" customFormat="1" ht="13.5" thickBot="1">
      <c r="A236" s="8"/>
      <c r="B236" s="39" t="s">
        <v>45</v>
      </c>
      <c r="C236" s="40">
        <f>SUM(C223:C235)</f>
        <v>3462.2000000000003</v>
      </c>
      <c r="D236" s="40">
        <f>SUM(D223:D235)</f>
        <v>2239.4</v>
      </c>
      <c r="E236" s="40">
        <f>SUM(E223:E235)</f>
        <v>102</v>
      </c>
      <c r="F236" s="40"/>
      <c r="G236" s="40"/>
      <c r="H236" s="41"/>
      <c r="I236" s="42"/>
      <c r="J236" s="43"/>
      <c r="K236" s="44">
        <f>SUM(K223:K235)</f>
        <v>52104.101999999992</v>
      </c>
    </row>
    <row r="237" spans="1:11" s="2" customFormat="1" ht="16.5" thickBot="1">
      <c r="A237" s="73" t="s">
        <v>225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5"/>
    </row>
    <row r="238" spans="1:11" ht="12.75">
      <c r="A238" s="76" t="s">
        <v>8</v>
      </c>
      <c r="B238" s="79" t="s">
        <v>9</v>
      </c>
      <c r="C238" s="81" t="s">
        <v>10</v>
      </c>
      <c r="D238" s="82"/>
      <c r="E238" s="79" t="s">
        <v>11</v>
      </c>
      <c r="F238" s="79" t="s">
        <v>12</v>
      </c>
      <c r="G238" s="84" t="s">
        <v>13</v>
      </c>
      <c r="H238" s="84" t="s">
        <v>14</v>
      </c>
      <c r="I238" s="84" t="s">
        <v>15</v>
      </c>
      <c r="J238" s="87" t="s">
        <v>16</v>
      </c>
      <c r="K238" s="67" t="s">
        <v>17</v>
      </c>
    </row>
    <row r="239" spans="1:11" ht="12.75">
      <c r="A239" s="77"/>
      <c r="B239" s="80"/>
      <c r="C239" s="70" t="s">
        <v>18</v>
      </c>
      <c r="D239" s="70" t="s">
        <v>19</v>
      </c>
      <c r="E239" s="83"/>
      <c r="F239" s="80"/>
      <c r="G239" s="85"/>
      <c r="H239" s="85"/>
      <c r="I239" s="85"/>
      <c r="J239" s="88"/>
      <c r="K239" s="68"/>
    </row>
    <row r="240" spans="1:11" ht="12.75">
      <c r="A240" s="78"/>
      <c r="B240" s="71"/>
      <c r="C240" s="71"/>
      <c r="D240" s="72"/>
      <c r="E240" s="72"/>
      <c r="F240" s="71"/>
      <c r="G240" s="86"/>
      <c r="H240" s="86"/>
      <c r="I240" s="86"/>
      <c r="J240" s="89"/>
      <c r="K240" s="69"/>
    </row>
    <row r="241" spans="1:11" s="2" customFormat="1" ht="12.75">
      <c r="A241" s="48">
        <v>1</v>
      </c>
      <c r="B241" s="5" t="s">
        <v>226</v>
      </c>
      <c r="C241" s="5">
        <v>1343.1</v>
      </c>
      <c r="D241" s="5">
        <v>795.3</v>
      </c>
      <c r="E241" s="5">
        <v>27</v>
      </c>
      <c r="F241" s="5">
        <v>1971</v>
      </c>
      <c r="G241" s="5">
        <f>2012-F241</f>
        <v>41</v>
      </c>
      <c r="H241" s="5">
        <v>28.95</v>
      </c>
      <c r="I241" s="23">
        <v>1</v>
      </c>
      <c r="J241" s="5" t="s">
        <v>23</v>
      </c>
      <c r="K241" s="5">
        <f>D241*H241</f>
        <v>23023.934999999998</v>
      </c>
    </row>
    <row r="242" spans="1:11" s="2" customFormat="1" ht="12.75">
      <c r="A242" s="48">
        <v>2</v>
      </c>
      <c r="B242" s="5" t="s">
        <v>227</v>
      </c>
      <c r="C242" s="5">
        <v>634.70000000000005</v>
      </c>
      <c r="D242" s="5">
        <v>382.9</v>
      </c>
      <c r="E242" s="5">
        <v>12</v>
      </c>
      <c r="F242" s="5">
        <v>1982</v>
      </c>
      <c r="G242" s="5">
        <f t="shared" ref="G242:G254" si="29">2012-F242</f>
        <v>30</v>
      </c>
      <c r="H242" s="5">
        <v>28.95</v>
      </c>
      <c r="I242" s="23">
        <v>1</v>
      </c>
      <c r="J242" s="5" t="s">
        <v>23</v>
      </c>
      <c r="K242" s="5">
        <f t="shared" ref="K242:K305" si="30">D242*H242</f>
        <v>11084.955</v>
      </c>
    </row>
    <row r="243" spans="1:11" s="2" customFormat="1" ht="12.75">
      <c r="A243" s="48">
        <v>3</v>
      </c>
      <c r="B243" s="5" t="s">
        <v>228</v>
      </c>
      <c r="C243" s="5">
        <v>880.1</v>
      </c>
      <c r="D243" s="5">
        <v>515.5</v>
      </c>
      <c r="E243" s="5">
        <v>18</v>
      </c>
      <c r="F243" s="5">
        <v>1977</v>
      </c>
      <c r="G243" s="5">
        <f t="shared" si="29"/>
        <v>35</v>
      </c>
      <c r="H243" s="5">
        <v>28.95</v>
      </c>
      <c r="I243" s="23">
        <v>1</v>
      </c>
      <c r="J243" s="5" t="s">
        <v>23</v>
      </c>
      <c r="K243" s="5">
        <f t="shared" si="30"/>
        <v>14923.725</v>
      </c>
    </row>
    <row r="244" spans="1:11" s="2" customFormat="1" ht="12.75">
      <c r="A244" s="48">
        <v>4</v>
      </c>
      <c r="B244" s="5" t="s">
        <v>229</v>
      </c>
      <c r="C244" s="5">
        <v>861.5</v>
      </c>
      <c r="D244" s="5">
        <v>515.4</v>
      </c>
      <c r="E244" s="5">
        <v>18</v>
      </c>
      <c r="F244" s="5">
        <v>1978</v>
      </c>
      <c r="G244" s="5">
        <f t="shared" si="29"/>
        <v>34</v>
      </c>
      <c r="H244" s="5">
        <v>28.95</v>
      </c>
      <c r="I244" s="23">
        <v>1</v>
      </c>
      <c r="J244" s="5" t="s">
        <v>118</v>
      </c>
      <c r="K244" s="5">
        <f t="shared" si="30"/>
        <v>14920.829999999998</v>
      </c>
    </row>
    <row r="245" spans="1:11" s="2" customFormat="1" ht="12.75">
      <c r="A245" s="48">
        <v>5</v>
      </c>
      <c r="B245" s="5" t="s">
        <v>230</v>
      </c>
      <c r="C245" s="5">
        <v>636.20000000000005</v>
      </c>
      <c r="D245" s="5">
        <v>385.9</v>
      </c>
      <c r="E245" s="5">
        <v>12</v>
      </c>
      <c r="F245" s="5">
        <v>1981</v>
      </c>
      <c r="G245" s="5">
        <f t="shared" si="29"/>
        <v>31</v>
      </c>
      <c r="H245" s="5">
        <f>H244</f>
        <v>28.95</v>
      </c>
      <c r="I245" s="23">
        <v>1</v>
      </c>
      <c r="J245" s="5" t="s">
        <v>23</v>
      </c>
      <c r="K245" s="5">
        <f t="shared" si="30"/>
        <v>11171.804999999998</v>
      </c>
    </row>
    <row r="246" spans="1:11" s="2" customFormat="1" ht="12.75">
      <c r="A246" s="48">
        <v>6</v>
      </c>
      <c r="B246" s="5" t="s">
        <v>231</v>
      </c>
      <c r="C246" s="5">
        <v>641.9</v>
      </c>
      <c r="D246" s="5">
        <v>388.3</v>
      </c>
      <c r="E246" s="5">
        <v>12</v>
      </c>
      <c r="F246" s="5">
        <v>1979</v>
      </c>
      <c r="G246" s="5">
        <f t="shared" si="29"/>
        <v>33</v>
      </c>
      <c r="H246" s="5">
        <f t="shared" ref="H246:H247" si="31">H245</f>
        <v>28.95</v>
      </c>
      <c r="I246" s="23">
        <v>1</v>
      </c>
      <c r="J246" s="5" t="s">
        <v>232</v>
      </c>
      <c r="K246" s="5">
        <f t="shared" si="30"/>
        <v>11241.285</v>
      </c>
    </row>
    <row r="247" spans="1:11" s="2" customFormat="1" ht="12.75">
      <c r="A247" s="48">
        <v>7</v>
      </c>
      <c r="B247" s="5" t="s">
        <v>233</v>
      </c>
      <c r="C247" s="5">
        <v>645.29999999999995</v>
      </c>
      <c r="D247" s="5">
        <v>390.7</v>
      </c>
      <c r="E247" s="5">
        <v>12</v>
      </c>
      <c r="F247" s="5">
        <v>1980</v>
      </c>
      <c r="G247" s="5">
        <f t="shared" si="29"/>
        <v>32</v>
      </c>
      <c r="H247" s="5">
        <f t="shared" si="31"/>
        <v>28.95</v>
      </c>
      <c r="I247" s="23">
        <v>1</v>
      </c>
      <c r="J247" s="5" t="s">
        <v>232</v>
      </c>
      <c r="K247" s="5">
        <f t="shared" si="30"/>
        <v>11310.764999999999</v>
      </c>
    </row>
    <row r="248" spans="1:11" s="2" customFormat="1" ht="12.75">
      <c r="A248" s="48">
        <v>8</v>
      </c>
      <c r="B248" s="5" t="s">
        <v>234</v>
      </c>
      <c r="C248" s="5">
        <v>146.6</v>
      </c>
      <c r="D248" s="5">
        <v>96.4</v>
      </c>
      <c r="E248" s="5">
        <v>5</v>
      </c>
      <c r="F248" s="5">
        <v>1959</v>
      </c>
      <c r="G248" s="5">
        <f t="shared" si="29"/>
        <v>53</v>
      </c>
      <c r="H248" s="5">
        <v>14.59</v>
      </c>
      <c r="I248" s="23">
        <v>4</v>
      </c>
      <c r="J248" s="5" t="s">
        <v>216</v>
      </c>
      <c r="K248" s="5">
        <f t="shared" si="30"/>
        <v>1406.4760000000001</v>
      </c>
    </row>
    <row r="249" spans="1:11" s="2" customFormat="1" ht="12.75">
      <c r="A249" s="48">
        <v>9</v>
      </c>
      <c r="B249" s="5" t="s">
        <v>235</v>
      </c>
      <c r="C249" s="5">
        <v>150.30000000000001</v>
      </c>
      <c r="D249" s="5">
        <v>87.4</v>
      </c>
      <c r="E249" s="5">
        <v>6</v>
      </c>
      <c r="F249" s="5">
        <v>1966</v>
      </c>
      <c r="G249" s="5">
        <f t="shared" si="29"/>
        <v>46</v>
      </c>
      <c r="H249" s="5">
        <f>H248</f>
        <v>14.59</v>
      </c>
      <c r="I249" s="23">
        <v>4</v>
      </c>
      <c r="J249" s="5" t="s">
        <v>216</v>
      </c>
      <c r="K249" s="5">
        <f t="shared" si="30"/>
        <v>1275.1660000000002</v>
      </c>
    </row>
    <row r="250" spans="1:11" s="2" customFormat="1" ht="12.75">
      <c r="A250" s="48">
        <v>10</v>
      </c>
      <c r="B250" s="5" t="s">
        <v>236</v>
      </c>
      <c r="C250" s="5">
        <v>155</v>
      </c>
      <c r="D250" s="5">
        <v>91.3</v>
      </c>
      <c r="E250" s="5">
        <v>6</v>
      </c>
      <c r="F250" s="5">
        <v>1966</v>
      </c>
      <c r="G250" s="5">
        <f t="shared" si="29"/>
        <v>46</v>
      </c>
      <c r="H250" s="5">
        <f t="shared" ref="H250:H251" si="32">H249</f>
        <v>14.59</v>
      </c>
      <c r="I250" s="23">
        <v>4</v>
      </c>
      <c r="J250" s="5" t="s">
        <v>216</v>
      </c>
      <c r="K250" s="5">
        <f t="shared" si="30"/>
        <v>1332.067</v>
      </c>
    </row>
    <row r="251" spans="1:11" s="2" customFormat="1" ht="12.75">
      <c r="A251" s="48">
        <v>11</v>
      </c>
      <c r="B251" s="5" t="s">
        <v>237</v>
      </c>
      <c r="C251" s="5">
        <v>161.1</v>
      </c>
      <c r="D251" s="5">
        <v>96.9</v>
      </c>
      <c r="E251" s="5">
        <v>6</v>
      </c>
      <c r="F251" s="5">
        <v>1968</v>
      </c>
      <c r="G251" s="5">
        <f t="shared" si="29"/>
        <v>44</v>
      </c>
      <c r="H251" s="5">
        <f t="shared" si="32"/>
        <v>14.59</v>
      </c>
      <c r="I251" s="23">
        <v>4</v>
      </c>
      <c r="J251" s="5" t="s">
        <v>216</v>
      </c>
      <c r="K251" s="5">
        <f t="shared" si="30"/>
        <v>1413.771</v>
      </c>
    </row>
    <row r="252" spans="1:11" s="2" customFormat="1" ht="12.75">
      <c r="A252" s="48">
        <v>12</v>
      </c>
      <c r="B252" s="5" t="s">
        <v>238</v>
      </c>
      <c r="C252" s="5">
        <v>165.7</v>
      </c>
      <c r="D252" s="5">
        <v>125.4</v>
      </c>
      <c r="E252" s="5">
        <v>6</v>
      </c>
      <c r="F252" s="5">
        <v>1970</v>
      </c>
      <c r="G252" s="5">
        <f t="shared" si="29"/>
        <v>42</v>
      </c>
      <c r="H252" s="5">
        <v>28.95</v>
      </c>
      <c r="I252" s="23">
        <v>1</v>
      </c>
      <c r="J252" s="5" t="s">
        <v>32</v>
      </c>
      <c r="K252" s="5">
        <f t="shared" si="30"/>
        <v>3630.33</v>
      </c>
    </row>
    <row r="253" spans="1:11" s="2" customFormat="1" ht="12.75">
      <c r="A253" s="48">
        <v>13</v>
      </c>
      <c r="B253" s="5" t="s">
        <v>239</v>
      </c>
      <c r="C253" s="5">
        <v>152.30000000000001</v>
      </c>
      <c r="D253" s="5">
        <v>87</v>
      </c>
      <c r="E253" s="5">
        <v>6</v>
      </c>
      <c r="F253" s="5">
        <v>1958</v>
      </c>
      <c r="G253" s="5">
        <f t="shared" si="29"/>
        <v>54</v>
      </c>
      <c r="H253" s="5">
        <v>28.95</v>
      </c>
      <c r="I253" s="23">
        <v>1</v>
      </c>
      <c r="J253" s="5" t="s">
        <v>32</v>
      </c>
      <c r="K253" s="5">
        <f t="shared" si="30"/>
        <v>2518.65</v>
      </c>
    </row>
    <row r="254" spans="1:11" s="2" customFormat="1" ht="12.75">
      <c r="A254" s="48">
        <v>14</v>
      </c>
      <c r="B254" s="5" t="s">
        <v>240</v>
      </c>
      <c r="C254" s="5">
        <v>190.1</v>
      </c>
      <c r="D254" s="5">
        <v>124.8</v>
      </c>
      <c r="E254" s="5">
        <v>6</v>
      </c>
      <c r="F254" s="5">
        <v>1940</v>
      </c>
      <c r="G254" s="5">
        <f t="shared" si="29"/>
        <v>72</v>
      </c>
      <c r="H254" s="5">
        <v>14.59</v>
      </c>
      <c r="I254" s="23">
        <v>4</v>
      </c>
      <c r="J254" s="5" t="s">
        <v>32</v>
      </c>
      <c r="K254" s="5">
        <f t="shared" si="30"/>
        <v>1820.8319999999999</v>
      </c>
    </row>
    <row r="255" spans="1:11" s="2" customFormat="1" ht="12.75">
      <c r="A255" s="48">
        <v>15</v>
      </c>
      <c r="B255" s="5" t="s">
        <v>241</v>
      </c>
      <c r="C255" s="5">
        <v>101.5</v>
      </c>
      <c r="D255" s="5">
        <v>67.400000000000006</v>
      </c>
      <c r="E255" s="5">
        <v>3</v>
      </c>
      <c r="F255" s="5">
        <v>1973</v>
      </c>
      <c r="G255" s="5">
        <v>39</v>
      </c>
      <c r="H255" s="5">
        <v>14.59</v>
      </c>
      <c r="I255" s="23">
        <v>4</v>
      </c>
      <c r="J255" s="5" t="s">
        <v>32</v>
      </c>
      <c r="K255" s="5">
        <f t="shared" si="30"/>
        <v>983.3660000000001</v>
      </c>
    </row>
    <row r="256" spans="1:11" s="2" customFormat="1" ht="12.75">
      <c r="A256" s="48">
        <v>16</v>
      </c>
      <c r="B256" s="5" t="s">
        <v>242</v>
      </c>
      <c r="C256" s="5">
        <v>77</v>
      </c>
      <c r="D256" s="5">
        <v>55.8</v>
      </c>
      <c r="E256" s="5">
        <v>2</v>
      </c>
      <c r="F256" s="5">
        <v>1970</v>
      </c>
      <c r="G256" s="5">
        <v>42</v>
      </c>
      <c r="H256" s="5">
        <v>22.53</v>
      </c>
      <c r="I256" s="23">
        <v>3</v>
      </c>
      <c r="J256" s="5" t="s">
        <v>216</v>
      </c>
      <c r="K256" s="5">
        <f t="shared" si="30"/>
        <v>1257.174</v>
      </c>
    </row>
    <row r="257" spans="1:11" s="2" customFormat="1" ht="12.75">
      <c r="A257" s="48">
        <v>17</v>
      </c>
      <c r="B257" s="5" t="s">
        <v>243</v>
      </c>
      <c r="C257" s="5">
        <v>75.900000000000006</v>
      </c>
      <c r="D257" s="5">
        <v>52.7</v>
      </c>
      <c r="E257" s="5">
        <v>2</v>
      </c>
      <c r="F257" s="5">
        <v>1936</v>
      </c>
      <c r="G257" s="5">
        <v>76</v>
      </c>
      <c r="H257" s="5">
        <v>28.95</v>
      </c>
      <c r="I257" s="23">
        <v>1</v>
      </c>
      <c r="J257" s="5" t="s">
        <v>216</v>
      </c>
      <c r="K257" s="5">
        <f t="shared" si="30"/>
        <v>1525.665</v>
      </c>
    </row>
    <row r="258" spans="1:11" s="2" customFormat="1" ht="12.75">
      <c r="A258" s="48">
        <v>18</v>
      </c>
      <c r="B258" s="5" t="s">
        <v>244</v>
      </c>
      <c r="C258" s="5">
        <v>115.4</v>
      </c>
      <c r="D258" s="5">
        <v>80.7</v>
      </c>
      <c r="E258" s="5">
        <v>2</v>
      </c>
      <c r="F258" s="5">
        <v>1990</v>
      </c>
      <c r="G258" s="5">
        <v>22</v>
      </c>
      <c r="H258" s="5">
        <v>28.95</v>
      </c>
      <c r="I258" s="23">
        <v>1</v>
      </c>
      <c r="J258" s="5" t="s">
        <v>32</v>
      </c>
      <c r="K258" s="5">
        <f t="shared" si="30"/>
        <v>2336.2649999999999</v>
      </c>
    </row>
    <row r="259" spans="1:11" s="2" customFormat="1" ht="12.75">
      <c r="A259" s="48">
        <v>19</v>
      </c>
      <c r="B259" s="5" t="s">
        <v>245</v>
      </c>
      <c r="C259" s="5">
        <v>99.3</v>
      </c>
      <c r="D259" s="5">
        <v>71.3</v>
      </c>
      <c r="E259" s="5">
        <v>4</v>
      </c>
      <c r="F259" s="5">
        <v>1944</v>
      </c>
      <c r="G259" s="5">
        <v>68</v>
      </c>
      <c r="H259" s="5">
        <v>14.59</v>
      </c>
      <c r="I259" s="23">
        <v>4</v>
      </c>
      <c r="J259" s="5" t="s">
        <v>32</v>
      </c>
      <c r="K259" s="5">
        <f t="shared" si="30"/>
        <v>1040.2670000000001</v>
      </c>
    </row>
    <row r="260" spans="1:11" s="2" customFormat="1" ht="12.75">
      <c r="A260" s="48">
        <v>20</v>
      </c>
      <c r="B260" s="5" t="s">
        <v>246</v>
      </c>
      <c r="C260" s="5">
        <v>119</v>
      </c>
      <c r="D260" s="5">
        <v>72.5</v>
      </c>
      <c r="E260" s="5">
        <v>4</v>
      </c>
      <c r="F260" s="5">
        <v>1963</v>
      </c>
      <c r="G260" s="5">
        <v>49</v>
      </c>
      <c r="H260" s="5">
        <f>H259</f>
        <v>14.59</v>
      </c>
      <c r="I260" s="23">
        <v>4</v>
      </c>
      <c r="J260" s="5" t="s">
        <v>32</v>
      </c>
      <c r="K260" s="5">
        <f t="shared" si="30"/>
        <v>1057.7750000000001</v>
      </c>
    </row>
    <row r="261" spans="1:11" s="2" customFormat="1" ht="12.75">
      <c r="A261" s="48">
        <v>21</v>
      </c>
      <c r="B261" s="5" t="s">
        <v>247</v>
      </c>
      <c r="C261" s="5">
        <v>101.7</v>
      </c>
      <c r="D261" s="5">
        <v>67.599999999999994</v>
      </c>
      <c r="E261" s="5">
        <v>2</v>
      </c>
      <c r="F261" s="5">
        <v>1983</v>
      </c>
      <c r="G261" s="5">
        <v>29</v>
      </c>
      <c r="H261" s="5">
        <f t="shared" ref="H261:H266" si="33">H260</f>
        <v>14.59</v>
      </c>
      <c r="I261" s="23">
        <v>4</v>
      </c>
      <c r="J261" s="5" t="s">
        <v>32</v>
      </c>
      <c r="K261" s="5">
        <f t="shared" si="30"/>
        <v>986.28399999999988</v>
      </c>
    </row>
    <row r="262" spans="1:11" s="2" customFormat="1" ht="12.75">
      <c r="A262" s="48">
        <v>22</v>
      </c>
      <c r="B262" s="5" t="s">
        <v>248</v>
      </c>
      <c r="C262" s="5">
        <v>115.7</v>
      </c>
      <c r="D262" s="5">
        <v>83.4</v>
      </c>
      <c r="E262" s="5">
        <v>3</v>
      </c>
      <c r="F262" s="5">
        <v>1985</v>
      </c>
      <c r="G262" s="5">
        <v>27</v>
      </c>
      <c r="H262" s="5">
        <f t="shared" si="33"/>
        <v>14.59</v>
      </c>
      <c r="I262" s="23">
        <v>4</v>
      </c>
      <c r="J262" s="5" t="s">
        <v>32</v>
      </c>
      <c r="K262" s="5">
        <f t="shared" si="30"/>
        <v>1216.806</v>
      </c>
    </row>
    <row r="263" spans="1:11" s="2" customFormat="1" ht="12.75">
      <c r="A263" s="48">
        <v>23</v>
      </c>
      <c r="B263" s="5" t="s">
        <v>249</v>
      </c>
      <c r="C263" s="5">
        <v>109.4</v>
      </c>
      <c r="D263" s="5">
        <v>58.5</v>
      </c>
      <c r="E263" s="5">
        <v>3</v>
      </c>
      <c r="F263" s="5">
        <v>1962</v>
      </c>
      <c r="G263" s="5">
        <v>50</v>
      </c>
      <c r="H263" s="5">
        <f t="shared" si="33"/>
        <v>14.59</v>
      </c>
      <c r="I263" s="23">
        <v>4</v>
      </c>
      <c r="J263" s="5" t="s">
        <v>32</v>
      </c>
      <c r="K263" s="5">
        <f t="shared" si="30"/>
        <v>853.51499999999999</v>
      </c>
    </row>
    <row r="264" spans="1:11" s="2" customFormat="1" ht="12.75">
      <c r="A264" s="48">
        <v>24</v>
      </c>
      <c r="B264" s="5" t="s">
        <v>250</v>
      </c>
      <c r="C264" s="5">
        <v>94.6</v>
      </c>
      <c r="D264" s="5">
        <v>68.400000000000006</v>
      </c>
      <c r="E264" s="5">
        <v>3</v>
      </c>
      <c r="F264" s="5">
        <v>1966</v>
      </c>
      <c r="G264" s="5">
        <v>46</v>
      </c>
      <c r="H264" s="5">
        <f t="shared" si="33"/>
        <v>14.59</v>
      </c>
      <c r="I264" s="23">
        <v>4</v>
      </c>
      <c r="J264" s="5" t="s">
        <v>32</v>
      </c>
      <c r="K264" s="5">
        <f t="shared" si="30"/>
        <v>997.95600000000002</v>
      </c>
    </row>
    <row r="265" spans="1:11" s="2" customFormat="1" ht="12.75">
      <c r="A265" s="48">
        <v>25</v>
      </c>
      <c r="B265" s="5" t="s">
        <v>251</v>
      </c>
      <c r="C265" s="5">
        <v>101.2</v>
      </c>
      <c r="D265" s="5">
        <v>76.3</v>
      </c>
      <c r="E265" s="5">
        <v>2</v>
      </c>
      <c r="F265" s="5">
        <v>1959</v>
      </c>
      <c r="G265" s="5">
        <v>53</v>
      </c>
      <c r="H265" s="5">
        <f t="shared" si="33"/>
        <v>14.59</v>
      </c>
      <c r="I265" s="23">
        <v>4</v>
      </c>
      <c r="J265" s="5" t="s">
        <v>32</v>
      </c>
      <c r="K265" s="5">
        <f t="shared" si="30"/>
        <v>1113.2169999999999</v>
      </c>
    </row>
    <row r="266" spans="1:11" s="2" customFormat="1" ht="12.75">
      <c r="A266" s="48">
        <v>26</v>
      </c>
      <c r="B266" s="5" t="s">
        <v>252</v>
      </c>
      <c r="C266" s="5">
        <v>187.1</v>
      </c>
      <c r="D266" s="5">
        <v>141.1</v>
      </c>
      <c r="E266" s="5">
        <v>4</v>
      </c>
      <c r="F266" s="5">
        <v>1973</v>
      </c>
      <c r="G266" s="5">
        <v>39</v>
      </c>
      <c r="H266" s="5">
        <f t="shared" si="33"/>
        <v>14.59</v>
      </c>
      <c r="I266" s="23">
        <v>4</v>
      </c>
      <c r="J266" s="5" t="s">
        <v>32</v>
      </c>
      <c r="K266" s="5">
        <f t="shared" si="30"/>
        <v>2058.6489999999999</v>
      </c>
    </row>
    <row r="267" spans="1:11" s="2" customFormat="1" ht="12.75">
      <c r="A267" s="48">
        <v>27</v>
      </c>
      <c r="B267" s="5" t="s">
        <v>253</v>
      </c>
      <c r="C267" s="5">
        <v>213.8</v>
      </c>
      <c r="D267" s="5">
        <v>103.2</v>
      </c>
      <c r="E267" s="5">
        <v>3</v>
      </c>
      <c r="F267" s="5">
        <v>1992</v>
      </c>
      <c r="G267" s="5">
        <v>20</v>
      </c>
      <c r="H267" s="5">
        <v>28.95</v>
      </c>
      <c r="I267" s="23">
        <v>1</v>
      </c>
      <c r="J267" s="5" t="s">
        <v>32</v>
      </c>
      <c r="K267" s="5">
        <f t="shared" si="30"/>
        <v>2987.64</v>
      </c>
    </row>
    <row r="268" spans="1:11" s="2" customFormat="1" ht="12.75">
      <c r="A268" s="48">
        <v>28</v>
      </c>
      <c r="B268" s="5" t="s">
        <v>254</v>
      </c>
      <c r="C268" s="5">
        <v>139.19999999999999</v>
      </c>
      <c r="D268" s="5">
        <v>104.8</v>
      </c>
      <c r="E268" s="5">
        <v>3</v>
      </c>
      <c r="F268" s="5">
        <v>1960</v>
      </c>
      <c r="G268" s="5">
        <v>52</v>
      </c>
      <c r="H268" s="5">
        <v>14.59</v>
      </c>
      <c r="I268" s="23">
        <v>3</v>
      </c>
      <c r="J268" s="5" t="s">
        <v>32</v>
      </c>
      <c r="K268" s="5">
        <f t="shared" si="30"/>
        <v>1529.0319999999999</v>
      </c>
    </row>
    <row r="269" spans="1:11" s="2" customFormat="1" ht="12.75">
      <c r="A269" s="48">
        <v>29</v>
      </c>
      <c r="B269" s="5" t="s">
        <v>255</v>
      </c>
      <c r="C269" s="5">
        <v>81</v>
      </c>
      <c r="D269" s="5">
        <v>53.7</v>
      </c>
      <c r="E269" s="5">
        <v>3</v>
      </c>
      <c r="F269" s="5">
        <v>1958</v>
      </c>
      <c r="G269" s="5">
        <v>54</v>
      </c>
      <c r="H269" s="5">
        <v>28.95</v>
      </c>
      <c r="I269" s="23">
        <v>1</v>
      </c>
      <c r="J269" s="5" t="s">
        <v>256</v>
      </c>
      <c r="K269" s="5">
        <f t="shared" si="30"/>
        <v>1554.615</v>
      </c>
    </row>
    <row r="270" spans="1:11" s="2" customFormat="1" ht="12.75">
      <c r="A270" s="48">
        <v>30</v>
      </c>
      <c r="B270" s="5" t="s">
        <v>257</v>
      </c>
      <c r="C270" s="5">
        <v>85.4</v>
      </c>
      <c r="D270" s="5">
        <v>68.7</v>
      </c>
      <c r="E270" s="5">
        <v>2</v>
      </c>
      <c r="F270" s="5">
        <v>1957</v>
      </c>
      <c r="G270" s="5">
        <v>55</v>
      </c>
      <c r="H270" s="5">
        <v>14.59</v>
      </c>
      <c r="I270" s="23">
        <v>4</v>
      </c>
      <c r="J270" s="5" t="s">
        <v>256</v>
      </c>
      <c r="K270" s="5">
        <f t="shared" si="30"/>
        <v>1002.3330000000001</v>
      </c>
    </row>
    <row r="271" spans="1:11" s="2" customFormat="1" ht="12.75">
      <c r="A271" s="48">
        <v>31</v>
      </c>
      <c r="B271" s="5" t="s">
        <v>258</v>
      </c>
      <c r="C271" s="5">
        <v>63.5</v>
      </c>
      <c r="D271" s="5">
        <v>33.6</v>
      </c>
      <c r="E271" s="5">
        <v>2</v>
      </c>
      <c r="F271" s="5">
        <v>1958</v>
      </c>
      <c r="G271" s="5">
        <v>54</v>
      </c>
      <c r="H271" s="5">
        <v>22.53</v>
      </c>
      <c r="I271" s="23">
        <v>3</v>
      </c>
      <c r="J271" s="5" t="s">
        <v>256</v>
      </c>
      <c r="K271" s="5">
        <f t="shared" si="30"/>
        <v>757.00800000000004</v>
      </c>
    </row>
    <row r="272" spans="1:11" s="2" customFormat="1" ht="12.75">
      <c r="A272" s="48">
        <v>32</v>
      </c>
      <c r="B272" s="5" t="s">
        <v>259</v>
      </c>
      <c r="C272" s="5">
        <v>58.7</v>
      </c>
      <c r="D272" s="5">
        <v>46.8</v>
      </c>
      <c r="E272" s="5">
        <v>2</v>
      </c>
      <c r="F272" s="5">
        <v>1955</v>
      </c>
      <c r="G272" s="5">
        <v>57</v>
      </c>
      <c r="H272" s="5">
        <v>14.59</v>
      </c>
      <c r="I272" s="23">
        <v>4</v>
      </c>
      <c r="J272" s="5" t="s">
        <v>139</v>
      </c>
      <c r="K272" s="5">
        <f t="shared" si="30"/>
        <v>682.8119999999999</v>
      </c>
    </row>
    <row r="273" spans="1:11" s="2" customFormat="1" ht="12.75">
      <c r="A273" s="48">
        <v>33</v>
      </c>
      <c r="B273" s="5" t="s">
        <v>260</v>
      </c>
      <c r="C273" s="5">
        <v>120.7</v>
      </c>
      <c r="D273" s="5">
        <v>83.8</v>
      </c>
      <c r="E273" s="5">
        <v>2</v>
      </c>
      <c r="F273" s="5">
        <v>1980</v>
      </c>
      <c r="G273" s="5">
        <v>32</v>
      </c>
      <c r="H273" s="5">
        <f>H272</f>
        <v>14.59</v>
      </c>
      <c r="I273" s="23">
        <v>4</v>
      </c>
      <c r="J273" s="5" t="s">
        <v>32</v>
      </c>
      <c r="K273" s="5">
        <f t="shared" si="30"/>
        <v>1222.6420000000001</v>
      </c>
    </row>
    <row r="274" spans="1:11" s="2" customFormat="1" ht="12.75">
      <c r="A274" s="48">
        <v>34</v>
      </c>
      <c r="B274" s="5" t="s">
        <v>261</v>
      </c>
      <c r="C274" s="5">
        <v>190.3</v>
      </c>
      <c r="D274" s="5">
        <v>111.2</v>
      </c>
      <c r="E274" s="5">
        <v>4</v>
      </c>
      <c r="F274" s="5">
        <v>1968</v>
      </c>
      <c r="G274" s="5">
        <v>44</v>
      </c>
      <c r="H274" s="5">
        <f t="shared" ref="H274:H286" si="34">H273</f>
        <v>14.59</v>
      </c>
      <c r="I274" s="23">
        <v>4</v>
      </c>
      <c r="J274" s="5" t="s">
        <v>139</v>
      </c>
      <c r="K274" s="5">
        <f t="shared" si="30"/>
        <v>1622.4080000000001</v>
      </c>
    </row>
    <row r="275" spans="1:11" s="2" customFormat="1" ht="12.75">
      <c r="A275" s="48">
        <v>35</v>
      </c>
      <c r="B275" s="5" t="s">
        <v>199</v>
      </c>
      <c r="C275" s="5">
        <v>132.6</v>
      </c>
      <c r="D275" s="5">
        <v>81.2</v>
      </c>
      <c r="E275" s="5">
        <v>2</v>
      </c>
      <c r="F275" s="5">
        <v>1987</v>
      </c>
      <c r="G275" s="5">
        <v>25</v>
      </c>
      <c r="H275" s="5">
        <f t="shared" si="34"/>
        <v>14.59</v>
      </c>
      <c r="I275" s="23">
        <v>4</v>
      </c>
      <c r="J275" s="5" t="s">
        <v>139</v>
      </c>
      <c r="K275" s="5">
        <f t="shared" si="30"/>
        <v>1184.7080000000001</v>
      </c>
    </row>
    <row r="276" spans="1:11" s="2" customFormat="1" ht="12.75">
      <c r="A276" s="48">
        <v>36</v>
      </c>
      <c r="B276" s="5" t="s">
        <v>200</v>
      </c>
      <c r="C276" s="5">
        <v>130.1</v>
      </c>
      <c r="D276" s="5">
        <v>77.8</v>
      </c>
      <c r="E276" s="5">
        <v>2</v>
      </c>
      <c r="F276" s="5">
        <v>1987</v>
      </c>
      <c r="G276" s="5">
        <v>25</v>
      </c>
      <c r="H276" s="5">
        <f t="shared" si="34"/>
        <v>14.59</v>
      </c>
      <c r="I276" s="23">
        <v>4</v>
      </c>
      <c r="J276" s="5" t="s">
        <v>139</v>
      </c>
      <c r="K276" s="5">
        <f t="shared" si="30"/>
        <v>1135.1019999999999</v>
      </c>
    </row>
    <row r="277" spans="1:11" s="2" customFormat="1" ht="12.75">
      <c r="A277" s="49">
        <v>37</v>
      </c>
      <c r="B277" s="5" t="s">
        <v>262</v>
      </c>
      <c r="C277" s="5">
        <v>105.8</v>
      </c>
      <c r="D277" s="5">
        <v>80.599999999999994</v>
      </c>
      <c r="E277" s="5">
        <v>2</v>
      </c>
      <c r="F277" s="5">
        <v>1967</v>
      </c>
      <c r="G277" s="5">
        <v>45</v>
      </c>
      <c r="H277" s="5">
        <f t="shared" si="34"/>
        <v>14.59</v>
      </c>
      <c r="I277" s="23" t="s">
        <v>31</v>
      </c>
      <c r="J277" s="5" t="s">
        <v>216</v>
      </c>
      <c r="K277" s="5">
        <f t="shared" si="30"/>
        <v>1175.954</v>
      </c>
    </row>
    <row r="278" spans="1:11" s="2" customFormat="1" ht="12.75">
      <c r="A278" s="49">
        <v>38</v>
      </c>
      <c r="B278" s="5" t="s">
        <v>263</v>
      </c>
      <c r="C278" s="5">
        <v>120.6</v>
      </c>
      <c r="D278" s="5">
        <v>88.6</v>
      </c>
      <c r="E278" s="5">
        <v>3</v>
      </c>
      <c r="F278" s="5">
        <v>1979</v>
      </c>
      <c r="G278" s="5">
        <v>33</v>
      </c>
      <c r="H278" s="5">
        <f t="shared" si="34"/>
        <v>14.59</v>
      </c>
      <c r="I278" s="23" t="s">
        <v>31</v>
      </c>
      <c r="J278" s="5" t="s">
        <v>32</v>
      </c>
      <c r="K278" s="5">
        <f t="shared" si="30"/>
        <v>1292.674</v>
      </c>
    </row>
    <row r="279" spans="1:11" s="2" customFormat="1" ht="12.75">
      <c r="A279" s="49">
        <v>39</v>
      </c>
      <c r="B279" s="5" t="s">
        <v>264</v>
      </c>
      <c r="C279" s="5">
        <v>143.80000000000001</v>
      </c>
      <c r="D279" s="5">
        <v>97.8</v>
      </c>
      <c r="E279" s="5">
        <v>4</v>
      </c>
      <c r="F279" s="5">
        <v>1965</v>
      </c>
      <c r="G279" s="5">
        <v>47</v>
      </c>
      <c r="H279" s="5">
        <f t="shared" si="34"/>
        <v>14.59</v>
      </c>
      <c r="I279" s="23" t="s">
        <v>31</v>
      </c>
      <c r="J279" s="5" t="s">
        <v>216</v>
      </c>
      <c r="K279" s="5">
        <f t="shared" si="30"/>
        <v>1426.902</v>
      </c>
    </row>
    <row r="280" spans="1:11" s="2" customFormat="1" ht="12.75">
      <c r="A280" s="49">
        <v>40</v>
      </c>
      <c r="B280" s="5" t="s">
        <v>265</v>
      </c>
      <c r="C280" s="5">
        <v>176.4</v>
      </c>
      <c r="D280" s="5">
        <v>129.6</v>
      </c>
      <c r="E280" s="5">
        <v>4</v>
      </c>
      <c r="F280" s="5">
        <v>1981</v>
      </c>
      <c r="G280" s="5">
        <v>31</v>
      </c>
      <c r="H280" s="5">
        <f t="shared" si="34"/>
        <v>14.59</v>
      </c>
      <c r="I280" s="23" t="s">
        <v>31</v>
      </c>
      <c r="J280" s="5" t="s">
        <v>32</v>
      </c>
      <c r="K280" s="5">
        <f t="shared" si="30"/>
        <v>1890.8639999999998</v>
      </c>
    </row>
    <row r="281" spans="1:11" s="2" customFormat="1" ht="12.75">
      <c r="A281" s="49">
        <v>41</v>
      </c>
      <c r="B281" s="5" t="s">
        <v>266</v>
      </c>
      <c r="C281" s="5">
        <v>117.6</v>
      </c>
      <c r="D281" s="5">
        <v>65.7</v>
      </c>
      <c r="E281" s="5">
        <v>3</v>
      </c>
      <c r="F281" s="5">
        <v>1965</v>
      </c>
      <c r="G281" s="5">
        <v>47</v>
      </c>
      <c r="H281" s="5">
        <f t="shared" si="34"/>
        <v>14.59</v>
      </c>
      <c r="I281" s="23" t="s">
        <v>31</v>
      </c>
      <c r="J281" s="5" t="s">
        <v>107</v>
      </c>
      <c r="K281" s="5">
        <f t="shared" si="30"/>
        <v>958.56299999999999</v>
      </c>
    </row>
    <row r="282" spans="1:11" s="2" customFormat="1" ht="12.75">
      <c r="A282" s="49">
        <v>42</v>
      </c>
      <c r="B282" s="5" t="s">
        <v>267</v>
      </c>
      <c r="C282" s="5">
        <v>74.7</v>
      </c>
      <c r="D282" s="5">
        <v>55.3</v>
      </c>
      <c r="E282" s="5">
        <v>2</v>
      </c>
      <c r="F282" s="5">
        <v>1965</v>
      </c>
      <c r="G282" s="5">
        <v>47</v>
      </c>
      <c r="H282" s="5">
        <f t="shared" si="34"/>
        <v>14.59</v>
      </c>
      <c r="I282" s="23" t="s">
        <v>31</v>
      </c>
      <c r="J282" s="5" t="s">
        <v>32</v>
      </c>
      <c r="K282" s="5">
        <f t="shared" si="30"/>
        <v>806.827</v>
      </c>
    </row>
    <row r="283" spans="1:11" s="2" customFormat="1" ht="12.75">
      <c r="A283" s="49">
        <v>43</v>
      </c>
      <c r="B283" s="5" t="s">
        <v>268</v>
      </c>
      <c r="C283" s="5">
        <v>64.400000000000006</v>
      </c>
      <c r="D283" s="5">
        <v>39.6</v>
      </c>
      <c r="E283" s="5">
        <v>2</v>
      </c>
      <c r="F283" s="5">
        <v>1987</v>
      </c>
      <c r="G283" s="5">
        <v>25</v>
      </c>
      <c r="H283" s="5">
        <f t="shared" si="34"/>
        <v>14.59</v>
      </c>
      <c r="I283" s="23" t="s">
        <v>31</v>
      </c>
      <c r="J283" s="5" t="s">
        <v>32</v>
      </c>
      <c r="K283" s="5">
        <f t="shared" si="30"/>
        <v>577.76400000000001</v>
      </c>
    </row>
    <row r="284" spans="1:11" s="2" customFormat="1" ht="12.75">
      <c r="A284" s="49">
        <v>44</v>
      </c>
      <c r="B284" s="5" t="s">
        <v>269</v>
      </c>
      <c r="C284" s="5">
        <v>56.2</v>
      </c>
      <c r="D284" s="5">
        <v>31.7</v>
      </c>
      <c r="E284" s="5">
        <v>2</v>
      </c>
      <c r="F284" s="5">
        <v>1959</v>
      </c>
      <c r="G284" s="5">
        <v>53</v>
      </c>
      <c r="H284" s="5">
        <f t="shared" si="34"/>
        <v>14.59</v>
      </c>
      <c r="I284" s="23" t="s">
        <v>31</v>
      </c>
      <c r="J284" s="5" t="s">
        <v>32</v>
      </c>
      <c r="K284" s="5">
        <f t="shared" si="30"/>
        <v>462.50299999999999</v>
      </c>
    </row>
    <row r="285" spans="1:11" s="2" customFormat="1" ht="12.75">
      <c r="A285" s="49">
        <v>45</v>
      </c>
      <c r="B285" s="5" t="s">
        <v>270</v>
      </c>
      <c r="C285" s="5">
        <v>119.5</v>
      </c>
      <c r="D285" s="5">
        <v>77.5</v>
      </c>
      <c r="E285" s="5">
        <v>3</v>
      </c>
      <c r="F285" s="5">
        <v>1989</v>
      </c>
      <c r="G285" s="5">
        <v>23</v>
      </c>
      <c r="H285" s="5">
        <f t="shared" si="34"/>
        <v>14.59</v>
      </c>
      <c r="I285" s="23" t="s">
        <v>31</v>
      </c>
      <c r="J285" s="5" t="s">
        <v>32</v>
      </c>
      <c r="K285" s="5">
        <f t="shared" si="30"/>
        <v>1130.7249999999999</v>
      </c>
    </row>
    <row r="286" spans="1:11" s="2" customFormat="1" ht="12.75">
      <c r="A286" s="49">
        <v>46</v>
      </c>
      <c r="B286" s="5" t="s">
        <v>271</v>
      </c>
      <c r="C286" s="5">
        <v>84.8</v>
      </c>
      <c r="D286" s="5">
        <v>65.2</v>
      </c>
      <c r="E286" s="5">
        <v>2</v>
      </c>
      <c r="F286" s="5">
        <v>1978</v>
      </c>
      <c r="G286" s="5">
        <v>34</v>
      </c>
      <c r="H286" s="5">
        <f t="shared" si="34"/>
        <v>14.59</v>
      </c>
      <c r="I286" s="23" t="s">
        <v>31</v>
      </c>
      <c r="J286" s="5" t="s">
        <v>32</v>
      </c>
      <c r="K286" s="5">
        <f t="shared" si="30"/>
        <v>951.26800000000003</v>
      </c>
    </row>
    <row r="287" spans="1:11" s="2" customFormat="1" ht="12.75">
      <c r="A287" s="49">
        <v>47</v>
      </c>
      <c r="B287" s="5" t="s">
        <v>272</v>
      </c>
      <c r="C287" s="5">
        <v>127.3</v>
      </c>
      <c r="D287" s="5">
        <v>78.099999999999994</v>
      </c>
      <c r="E287" s="5">
        <v>2</v>
      </c>
      <c r="F287" s="5">
        <v>1995</v>
      </c>
      <c r="G287" s="5">
        <v>17</v>
      </c>
      <c r="H287" s="5">
        <v>28.95</v>
      </c>
      <c r="I287" s="23" t="s">
        <v>22</v>
      </c>
      <c r="J287" s="5" t="s">
        <v>139</v>
      </c>
      <c r="K287" s="5">
        <f t="shared" si="30"/>
        <v>2260.9949999999999</v>
      </c>
    </row>
    <row r="288" spans="1:11" s="2" customFormat="1" ht="12.75">
      <c r="A288" s="49">
        <v>48</v>
      </c>
      <c r="B288" s="5" t="s">
        <v>273</v>
      </c>
      <c r="C288" s="5">
        <v>92.7</v>
      </c>
      <c r="D288" s="5">
        <v>69.900000000000006</v>
      </c>
      <c r="E288" s="5">
        <v>2</v>
      </c>
      <c r="F288" s="5">
        <v>1971</v>
      </c>
      <c r="G288" s="5">
        <v>41</v>
      </c>
      <c r="H288" s="5">
        <v>14.59</v>
      </c>
      <c r="I288" s="23" t="s">
        <v>31</v>
      </c>
      <c r="J288" s="5" t="s">
        <v>32</v>
      </c>
      <c r="K288" s="5">
        <f t="shared" si="30"/>
        <v>1019.8410000000001</v>
      </c>
    </row>
    <row r="289" spans="1:11" s="2" customFormat="1" ht="12.75">
      <c r="A289" s="50">
        <v>49</v>
      </c>
      <c r="B289" s="5" t="s">
        <v>274</v>
      </c>
      <c r="C289" s="5">
        <v>72.5</v>
      </c>
      <c r="D289" s="5">
        <v>49.8</v>
      </c>
      <c r="E289" s="5">
        <v>2</v>
      </c>
      <c r="F289" s="5">
        <v>1983</v>
      </c>
      <c r="G289" s="5">
        <v>29</v>
      </c>
      <c r="H289" s="5">
        <f>H288</f>
        <v>14.59</v>
      </c>
      <c r="I289" s="23" t="s">
        <v>31</v>
      </c>
      <c r="J289" s="5" t="s">
        <v>32</v>
      </c>
      <c r="K289" s="5">
        <f t="shared" si="30"/>
        <v>726.58199999999999</v>
      </c>
    </row>
    <row r="290" spans="1:11" s="2" customFormat="1" ht="12.75">
      <c r="A290" s="50">
        <v>50</v>
      </c>
      <c r="B290" s="5" t="s">
        <v>275</v>
      </c>
      <c r="C290" s="5">
        <v>116.9</v>
      </c>
      <c r="D290" s="5">
        <v>90.7</v>
      </c>
      <c r="E290" s="5">
        <v>3</v>
      </c>
      <c r="F290" s="5">
        <v>1973</v>
      </c>
      <c r="G290" s="5">
        <v>39</v>
      </c>
      <c r="H290" s="5">
        <f t="shared" ref="H290:H349" si="35">H289</f>
        <v>14.59</v>
      </c>
      <c r="I290" s="23" t="s">
        <v>31</v>
      </c>
      <c r="J290" s="5" t="s">
        <v>32</v>
      </c>
      <c r="K290" s="5">
        <f t="shared" si="30"/>
        <v>1323.3130000000001</v>
      </c>
    </row>
    <row r="291" spans="1:11" s="2" customFormat="1" ht="12.75">
      <c r="A291" s="50">
        <v>51</v>
      </c>
      <c r="B291" s="5" t="s">
        <v>276</v>
      </c>
      <c r="C291" s="5">
        <v>105.1</v>
      </c>
      <c r="D291" s="5">
        <v>77.400000000000006</v>
      </c>
      <c r="E291" s="5">
        <v>2</v>
      </c>
      <c r="F291" s="5">
        <v>1983</v>
      </c>
      <c r="G291" s="5">
        <v>29</v>
      </c>
      <c r="H291" s="5">
        <f t="shared" si="35"/>
        <v>14.59</v>
      </c>
      <c r="I291" s="23" t="s">
        <v>31</v>
      </c>
      <c r="J291" s="5" t="s">
        <v>32</v>
      </c>
      <c r="K291" s="5">
        <f t="shared" si="30"/>
        <v>1129.2660000000001</v>
      </c>
    </row>
    <row r="292" spans="1:11" s="2" customFormat="1" ht="12.75">
      <c r="A292" s="50">
        <v>52</v>
      </c>
      <c r="B292" s="5" t="s">
        <v>277</v>
      </c>
      <c r="C292" s="5">
        <v>141.30000000000001</v>
      </c>
      <c r="D292" s="5">
        <v>96.9</v>
      </c>
      <c r="E292" s="5">
        <v>4</v>
      </c>
      <c r="F292" s="5">
        <v>1941</v>
      </c>
      <c r="G292" s="5">
        <v>71</v>
      </c>
      <c r="H292" s="5">
        <f t="shared" si="35"/>
        <v>14.59</v>
      </c>
      <c r="I292" s="23" t="s">
        <v>31</v>
      </c>
      <c r="J292" s="5" t="s">
        <v>32</v>
      </c>
      <c r="K292" s="5">
        <f t="shared" si="30"/>
        <v>1413.771</v>
      </c>
    </row>
    <row r="293" spans="1:11" s="2" customFormat="1" ht="12.75">
      <c r="A293" s="50">
        <v>53</v>
      </c>
      <c r="B293" s="5" t="s">
        <v>278</v>
      </c>
      <c r="C293" s="5">
        <v>155.1</v>
      </c>
      <c r="D293" s="5">
        <v>107.4</v>
      </c>
      <c r="E293" s="5">
        <v>3</v>
      </c>
      <c r="F293" s="5">
        <v>1978</v>
      </c>
      <c r="G293" s="5">
        <v>34</v>
      </c>
      <c r="H293" s="5">
        <f t="shared" si="35"/>
        <v>14.59</v>
      </c>
      <c r="I293" s="23" t="s">
        <v>31</v>
      </c>
      <c r="J293" s="5" t="s">
        <v>32</v>
      </c>
      <c r="K293" s="5">
        <f t="shared" si="30"/>
        <v>1566.9660000000001</v>
      </c>
    </row>
    <row r="294" spans="1:11" s="2" customFormat="1" ht="12.75">
      <c r="A294" s="50">
        <v>54</v>
      </c>
      <c r="B294" s="5" t="s">
        <v>279</v>
      </c>
      <c r="C294" s="5">
        <v>126</v>
      </c>
      <c r="D294" s="5">
        <v>80.400000000000006</v>
      </c>
      <c r="E294" s="5">
        <v>3</v>
      </c>
      <c r="F294" s="5">
        <v>1976</v>
      </c>
      <c r="G294" s="5">
        <v>36</v>
      </c>
      <c r="H294" s="5">
        <f t="shared" si="35"/>
        <v>14.59</v>
      </c>
      <c r="I294" s="23" t="s">
        <v>31</v>
      </c>
      <c r="J294" s="5" t="s">
        <v>32</v>
      </c>
      <c r="K294" s="5">
        <f t="shared" si="30"/>
        <v>1173.0360000000001</v>
      </c>
    </row>
    <row r="295" spans="1:11" s="2" customFormat="1" ht="12.75">
      <c r="A295" s="50">
        <v>55</v>
      </c>
      <c r="B295" s="5" t="s">
        <v>280</v>
      </c>
      <c r="C295" s="5">
        <v>89.4</v>
      </c>
      <c r="D295" s="5">
        <v>67.400000000000006</v>
      </c>
      <c r="E295" s="5">
        <v>2</v>
      </c>
      <c r="F295" s="5">
        <v>1972</v>
      </c>
      <c r="G295" s="5">
        <v>40</v>
      </c>
      <c r="H295" s="5">
        <f t="shared" si="35"/>
        <v>14.59</v>
      </c>
      <c r="I295" s="23" t="s">
        <v>31</v>
      </c>
      <c r="J295" s="5" t="s">
        <v>216</v>
      </c>
      <c r="K295" s="5">
        <f t="shared" si="30"/>
        <v>983.3660000000001</v>
      </c>
    </row>
    <row r="296" spans="1:11" s="2" customFormat="1" ht="12.75">
      <c r="A296" s="50">
        <v>56</v>
      </c>
      <c r="B296" s="5" t="s">
        <v>281</v>
      </c>
      <c r="C296" s="5">
        <v>64.400000000000006</v>
      </c>
      <c r="D296" s="5">
        <v>50.3</v>
      </c>
      <c r="E296" s="5">
        <v>2</v>
      </c>
      <c r="F296" s="5">
        <v>1957</v>
      </c>
      <c r="G296" s="5">
        <v>55</v>
      </c>
      <c r="H296" s="5">
        <f t="shared" si="35"/>
        <v>14.59</v>
      </c>
      <c r="I296" s="23" t="s">
        <v>31</v>
      </c>
      <c r="J296" s="5" t="s">
        <v>32</v>
      </c>
      <c r="K296" s="5">
        <f t="shared" si="30"/>
        <v>733.87699999999995</v>
      </c>
    </row>
    <row r="297" spans="1:11" s="2" customFormat="1" ht="12.75">
      <c r="A297" s="50">
        <v>57</v>
      </c>
      <c r="B297" s="5" t="s">
        <v>282</v>
      </c>
      <c r="C297" s="5">
        <v>94.2</v>
      </c>
      <c r="D297" s="5">
        <v>64.7</v>
      </c>
      <c r="E297" s="5">
        <v>2</v>
      </c>
      <c r="F297" s="5">
        <v>1958</v>
      </c>
      <c r="G297" s="5">
        <v>54</v>
      </c>
      <c r="H297" s="5">
        <f t="shared" si="35"/>
        <v>14.59</v>
      </c>
      <c r="I297" s="23" t="s">
        <v>31</v>
      </c>
      <c r="J297" s="5" t="s">
        <v>32</v>
      </c>
      <c r="K297" s="5">
        <f t="shared" si="30"/>
        <v>943.97300000000007</v>
      </c>
    </row>
    <row r="298" spans="1:11" s="2" customFormat="1" ht="12.75">
      <c r="A298" s="50">
        <v>58</v>
      </c>
      <c r="B298" s="5" t="s">
        <v>283</v>
      </c>
      <c r="C298" s="5">
        <v>63.8</v>
      </c>
      <c r="D298" s="5">
        <v>50.3</v>
      </c>
      <c r="E298" s="5">
        <v>2</v>
      </c>
      <c r="F298" s="5">
        <v>1958</v>
      </c>
      <c r="G298" s="5">
        <v>54</v>
      </c>
      <c r="H298" s="5">
        <f t="shared" si="35"/>
        <v>14.59</v>
      </c>
      <c r="I298" s="23" t="s">
        <v>31</v>
      </c>
      <c r="J298" s="5" t="s">
        <v>32</v>
      </c>
      <c r="K298" s="5">
        <f t="shared" si="30"/>
        <v>733.87699999999995</v>
      </c>
    </row>
    <row r="299" spans="1:11" s="2" customFormat="1" ht="12.75">
      <c r="A299" s="50">
        <v>59</v>
      </c>
      <c r="B299" s="5" t="s">
        <v>284</v>
      </c>
      <c r="C299" s="5">
        <v>62.3</v>
      </c>
      <c r="D299" s="5">
        <v>48.8</v>
      </c>
      <c r="E299" s="5">
        <v>2</v>
      </c>
      <c r="F299" s="5">
        <v>1958</v>
      </c>
      <c r="G299" s="5">
        <v>54</v>
      </c>
      <c r="H299" s="5">
        <f t="shared" si="35"/>
        <v>14.59</v>
      </c>
      <c r="I299" s="23" t="s">
        <v>31</v>
      </c>
      <c r="J299" s="5" t="s">
        <v>32</v>
      </c>
      <c r="K299" s="5">
        <f t="shared" si="30"/>
        <v>711.99199999999996</v>
      </c>
    </row>
    <row r="300" spans="1:11" s="2" customFormat="1" ht="12.75">
      <c r="A300" s="50">
        <v>60</v>
      </c>
      <c r="B300" s="5" t="s">
        <v>285</v>
      </c>
      <c r="C300" s="5">
        <v>69.7</v>
      </c>
      <c r="D300" s="5">
        <v>40.9</v>
      </c>
      <c r="E300" s="5">
        <v>2</v>
      </c>
      <c r="F300" s="5">
        <v>1935</v>
      </c>
      <c r="G300" s="5">
        <v>77</v>
      </c>
      <c r="H300" s="5">
        <f t="shared" si="35"/>
        <v>14.59</v>
      </c>
      <c r="I300" s="23" t="s">
        <v>31</v>
      </c>
      <c r="J300" s="5" t="s">
        <v>32</v>
      </c>
      <c r="K300" s="5">
        <f t="shared" si="30"/>
        <v>596.73099999999999</v>
      </c>
    </row>
    <row r="301" spans="1:11" s="2" customFormat="1" ht="12.75">
      <c r="A301" s="50">
        <v>61</v>
      </c>
      <c r="B301" s="5" t="s">
        <v>286</v>
      </c>
      <c r="C301" s="5">
        <v>79.3</v>
      </c>
      <c r="D301" s="5">
        <v>57.1</v>
      </c>
      <c r="E301" s="5">
        <v>2</v>
      </c>
      <c r="F301" s="5">
        <v>1970</v>
      </c>
      <c r="G301" s="5">
        <v>42</v>
      </c>
      <c r="H301" s="5">
        <f t="shared" si="35"/>
        <v>14.59</v>
      </c>
      <c r="I301" s="23" t="s">
        <v>31</v>
      </c>
      <c r="J301" s="5" t="s">
        <v>32</v>
      </c>
      <c r="K301" s="5">
        <f t="shared" si="30"/>
        <v>833.08900000000006</v>
      </c>
    </row>
    <row r="302" spans="1:11" s="2" customFormat="1" ht="12.75">
      <c r="A302" s="50">
        <v>62</v>
      </c>
      <c r="B302" s="5" t="s">
        <v>287</v>
      </c>
      <c r="C302" s="5">
        <v>84.9</v>
      </c>
      <c r="D302" s="5">
        <v>67.3</v>
      </c>
      <c r="E302" s="5">
        <v>2</v>
      </c>
      <c r="F302" s="5">
        <v>1973</v>
      </c>
      <c r="G302" s="5">
        <v>39</v>
      </c>
      <c r="H302" s="5">
        <f t="shared" si="35"/>
        <v>14.59</v>
      </c>
      <c r="I302" s="23" t="s">
        <v>31</v>
      </c>
      <c r="J302" s="5" t="s">
        <v>32</v>
      </c>
      <c r="K302" s="5">
        <f t="shared" si="30"/>
        <v>981.90699999999993</v>
      </c>
    </row>
    <row r="303" spans="1:11" s="2" customFormat="1" ht="12.75">
      <c r="A303" s="50">
        <v>63</v>
      </c>
      <c r="B303" s="5" t="s">
        <v>288</v>
      </c>
      <c r="C303" s="5">
        <v>84.2</v>
      </c>
      <c r="D303" s="5">
        <v>65.599999999999994</v>
      </c>
      <c r="E303" s="5">
        <v>2</v>
      </c>
      <c r="F303" s="5">
        <v>1973</v>
      </c>
      <c r="G303" s="5">
        <v>39</v>
      </c>
      <c r="H303" s="5">
        <f t="shared" si="35"/>
        <v>14.59</v>
      </c>
      <c r="I303" s="23" t="s">
        <v>31</v>
      </c>
      <c r="J303" s="5" t="s">
        <v>216</v>
      </c>
      <c r="K303" s="5">
        <f t="shared" si="30"/>
        <v>957.10399999999993</v>
      </c>
    </row>
    <row r="304" spans="1:11" s="2" customFormat="1" ht="12.75">
      <c r="A304" s="50">
        <v>64</v>
      </c>
      <c r="B304" s="5" t="s">
        <v>289</v>
      </c>
      <c r="C304" s="5">
        <v>81.2</v>
      </c>
      <c r="D304" s="5">
        <v>56.8</v>
      </c>
      <c r="E304" s="5">
        <v>2</v>
      </c>
      <c r="F304" s="5">
        <v>1974</v>
      </c>
      <c r="G304" s="5">
        <v>38</v>
      </c>
      <c r="H304" s="5">
        <f t="shared" si="35"/>
        <v>14.59</v>
      </c>
      <c r="I304" s="23" t="s">
        <v>31</v>
      </c>
      <c r="J304" s="5" t="s">
        <v>32</v>
      </c>
      <c r="K304" s="5">
        <f t="shared" si="30"/>
        <v>828.71199999999999</v>
      </c>
    </row>
    <row r="305" spans="1:11" s="2" customFormat="1" ht="12.75">
      <c r="A305" s="50">
        <v>65</v>
      </c>
      <c r="B305" s="5" t="s">
        <v>289</v>
      </c>
      <c r="C305" s="5">
        <v>88.5</v>
      </c>
      <c r="D305" s="5">
        <v>66.2</v>
      </c>
      <c r="E305" s="5">
        <v>2</v>
      </c>
      <c r="F305" s="5">
        <v>1970</v>
      </c>
      <c r="G305" s="5">
        <v>42</v>
      </c>
      <c r="H305" s="5">
        <f t="shared" si="35"/>
        <v>14.59</v>
      </c>
      <c r="I305" s="23" t="s">
        <v>31</v>
      </c>
      <c r="J305" s="5" t="s">
        <v>32</v>
      </c>
      <c r="K305" s="5">
        <f t="shared" si="30"/>
        <v>965.85800000000006</v>
      </c>
    </row>
    <row r="306" spans="1:11" s="2" customFormat="1" ht="12.75">
      <c r="A306" s="50">
        <v>66</v>
      </c>
      <c r="B306" s="5" t="s">
        <v>289</v>
      </c>
      <c r="C306" s="5">
        <v>87</v>
      </c>
      <c r="D306" s="5">
        <v>65.099999999999994</v>
      </c>
      <c r="E306" s="5">
        <v>2</v>
      </c>
      <c r="F306" s="5">
        <v>1970</v>
      </c>
      <c r="G306" s="5">
        <v>42</v>
      </c>
      <c r="H306" s="5">
        <f t="shared" si="35"/>
        <v>14.59</v>
      </c>
      <c r="I306" s="23" t="s">
        <v>31</v>
      </c>
      <c r="J306" s="5" t="s">
        <v>32</v>
      </c>
      <c r="K306" s="5">
        <f t="shared" ref="K306:K350" si="36">D306*H306</f>
        <v>949.80899999999986</v>
      </c>
    </row>
    <row r="307" spans="1:11" s="2" customFormat="1" ht="12.75">
      <c r="A307" s="50">
        <v>67</v>
      </c>
      <c r="B307" s="5" t="s">
        <v>290</v>
      </c>
      <c r="C307" s="5">
        <v>84.6</v>
      </c>
      <c r="D307" s="5">
        <v>62.1</v>
      </c>
      <c r="E307" s="5">
        <v>2</v>
      </c>
      <c r="F307" s="5">
        <v>1989</v>
      </c>
      <c r="G307" s="5">
        <v>23</v>
      </c>
      <c r="H307" s="5">
        <f t="shared" si="35"/>
        <v>14.59</v>
      </c>
      <c r="I307" s="23" t="s">
        <v>31</v>
      </c>
      <c r="J307" s="5" t="s">
        <v>139</v>
      </c>
      <c r="K307" s="5">
        <f t="shared" si="36"/>
        <v>906.03899999999999</v>
      </c>
    </row>
    <row r="308" spans="1:11" s="2" customFormat="1" ht="12.75">
      <c r="A308" s="50">
        <v>68</v>
      </c>
      <c r="B308" s="5" t="s">
        <v>291</v>
      </c>
      <c r="C308" s="5">
        <v>73.900000000000006</v>
      </c>
      <c r="D308" s="5">
        <v>57.1</v>
      </c>
      <c r="E308" s="5">
        <v>2</v>
      </c>
      <c r="F308" s="5">
        <v>1965</v>
      </c>
      <c r="G308" s="5">
        <v>47</v>
      </c>
      <c r="H308" s="5">
        <f t="shared" si="35"/>
        <v>14.59</v>
      </c>
      <c r="I308" s="23" t="s">
        <v>31</v>
      </c>
      <c r="J308" s="5" t="s">
        <v>216</v>
      </c>
      <c r="K308" s="5">
        <f t="shared" si="36"/>
        <v>833.08900000000006</v>
      </c>
    </row>
    <row r="309" spans="1:11" s="2" customFormat="1" ht="12.75">
      <c r="A309" s="50">
        <v>69</v>
      </c>
      <c r="B309" s="5" t="s">
        <v>292</v>
      </c>
      <c r="C309" s="5">
        <v>162.69999999999999</v>
      </c>
      <c r="D309" s="5">
        <v>104.3</v>
      </c>
      <c r="E309" s="5">
        <v>4</v>
      </c>
      <c r="F309" s="5">
        <v>1966</v>
      </c>
      <c r="G309" s="5">
        <v>46</v>
      </c>
      <c r="H309" s="5">
        <f t="shared" si="35"/>
        <v>14.59</v>
      </c>
      <c r="I309" s="23" t="s">
        <v>31</v>
      </c>
      <c r="J309" s="5" t="s">
        <v>216</v>
      </c>
      <c r="K309" s="5">
        <f t="shared" si="36"/>
        <v>1521.7369999999999</v>
      </c>
    </row>
    <row r="310" spans="1:11" s="2" customFormat="1" ht="12.75">
      <c r="A310" s="50">
        <v>70</v>
      </c>
      <c r="B310" s="5" t="s">
        <v>293</v>
      </c>
      <c r="C310" s="5">
        <v>89.8</v>
      </c>
      <c r="D310" s="5">
        <v>74</v>
      </c>
      <c r="E310" s="5">
        <v>2</v>
      </c>
      <c r="F310" s="5">
        <v>1969</v>
      </c>
      <c r="G310" s="5">
        <v>43</v>
      </c>
      <c r="H310" s="5">
        <f t="shared" si="35"/>
        <v>14.59</v>
      </c>
      <c r="I310" s="23" t="s">
        <v>31</v>
      </c>
      <c r="J310" s="5" t="s">
        <v>216</v>
      </c>
      <c r="K310" s="5">
        <f t="shared" si="36"/>
        <v>1079.6600000000001</v>
      </c>
    </row>
    <row r="311" spans="1:11" s="2" customFormat="1" ht="12.75">
      <c r="A311" s="50">
        <v>71</v>
      </c>
      <c r="B311" s="5" t="s">
        <v>294</v>
      </c>
      <c r="C311" s="5">
        <v>97.3</v>
      </c>
      <c r="D311" s="5">
        <v>52.1</v>
      </c>
      <c r="E311" s="5">
        <v>4</v>
      </c>
      <c r="F311" s="5">
        <v>1981</v>
      </c>
      <c r="G311" s="5">
        <v>31</v>
      </c>
      <c r="H311" s="5">
        <f t="shared" si="35"/>
        <v>14.59</v>
      </c>
      <c r="I311" s="23" t="s">
        <v>31</v>
      </c>
      <c r="J311" s="5" t="s">
        <v>139</v>
      </c>
      <c r="K311" s="5">
        <f t="shared" si="36"/>
        <v>760.13900000000001</v>
      </c>
    </row>
    <row r="312" spans="1:11" s="2" customFormat="1" ht="12.75">
      <c r="A312" s="50">
        <v>72</v>
      </c>
      <c r="B312" s="5" t="s">
        <v>295</v>
      </c>
      <c r="C312" s="5">
        <v>79.400000000000006</v>
      </c>
      <c r="D312" s="5">
        <v>52</v>
      </c>
      <c r="E312" s="5">
        <v>2</v>
      </c>
      <c r="F312" s="5">
        <v>1972</v>
      </c>
      <c r="G312" s="5">
        <v>40</v>
      </c>
      <c r="H312" s="5">
        <f t="shared" si="35"/>
        <v>14.59</v>
      </c>
      <c r="I312" s="23" t="s">
        <v>31</v>
      </c>
      <c r="J312" s="5" t="s">
        <v>139</v>
      </c>
      <c r="K312" s="5">
        <f t="shared" si="36"/>
        <v>758.68</v>
      </c>
    </row>
    <row r="313" spans="1:11" s="2" customFormat="1" ht="12.75">
      <c r="A313" s="50">
        <v>73</v>
      </c>
      <c r="B313" s="5" t="s">
        <v>296</v>
      </c>
      <c r="C313" s="5">
        <v>90.2</v>
      </c>
      <c r="D313" s="5">
        <v>51.6</v>
      </c>
      <c r="E313" s="5">
        <v>4</v>
      </c>
      <c r="F313" s="5">
        <v>1976</v>
      </c>
      <c r="G313" s="5">
        <v>36</v>
      </c>
      <c r="H313" s="5">
        <f t="shared" si="35"/>
        <v>14.59</v>
      </c>
      <c r="I313" s="23" t="s">
        <v>31</v>
      </c>
      <c r="J313" s="5" t="s">
        <v>297</v>
      </c>
      <c r="K313" s="5">
        <f t="shared" si="36"/>
        <v>752.84400000000005</v>
      </c>
    </row>
    <row r="314" spans="1:11" s="2" customFormat="1" ht="12.75">
      <c r="A314" s="50">
        <v>74</v>
      </c>
      <c r="B314" s="5" t="s">
        <v>298</v>
      </c>
      <c r="C314" s="5">
        <v>87.4</v>
      </c>
      <c r="D314" s="5">
        <v>71</v>
      </c>
      <c r="E314" s="5">
        <v>2</v>
      </c>
      <c r="F314" s="5">
        <v>1976</v>
      </c>
      <c r="G314" s="5">
        <v>36</v>
      </c>
      <c r="H314" s="5">
        <f t="shared" si="35"/>
        <v>14.59</v>
      </c>
      <c r="I314" s="23" t="s">
        <v>31</v>
      </c>
      <c r="J314" s="5" t="s">
        <v>297</v>
      </c>
      <c r="K314" s="5">
        <f t="shared" si="36"/>
        <v>1035.8900000000001</v>
      </c>
    </row>
    <row r="315" spans="1:11" s="2" customFormat="1" ht="12.75">
      <c r="A315" s="50">
        <v>75</v>
      </c>
      <c r="B315" s="5" t="s">
        <v>299</v>
      </c>
      <c r="C315" s="5">
        <v>114.5</v>
      </c>
      <c r="D315" s="5">
        <v>75</v>
      </c>
      <c r="E315" s="5">
        <v>3</v>
      </c>
      <c r="F315" s="5">
        <v>1984</v>
      </c>
      <c r="G315" s="5">
        <v>28</v>
      </c>
      <c r="H315" s="5">
        <f t="shared" si="35"/>
        <v>14.59</v>
      </c>
      <c r="I315" s="23" t="s">
        <v>31</v>
      </c>
      <c r="J315" s="5" t="s">
        <v>297</v>
      </c>
      <c r="K315" s="5">
        <f t="shared" si="36"/>
        <v>1094.25</v>
      </c>
    </row>
    <row r="316" spans="1:11" s="2" customFormat="1" ht="12.75">
      <c r="A316" s="50">
        <v>76</v>
      </c>
      <c r="B316" s="5" t="s">
        <v>300</v>
      </c>
      <c r="C316" s="5">
        <v>83.2</v>
      </c>
      <c r="D316" s="5">
        <v>64</v>
      </c>
      <c r="E316" s="5">
        <v>2</v>
      </c>
      <c r="F316" s="5">
        <v>1970</v>
      </c>
      <c r="G316" s="5">
        <v>42</v>
      </c>
      <c r="H316" s="5">
        <f t="shared" si="35"/>
        <v>14.59</v>
      </c>
      <c r="I316" s="23" t="s">
        <v>31</v>
      </c>
      <c r="J316" s="5" t="s">
        <v>139</v>
      </c>
      <c r="K316" s="5">
        <f t="shared" si="36"/>
        <v>933.76</v>
      </c>
    </row>
    <row r="317" spans="1:11" s="2" customFormat="1" ht="12.75">
      <c r="A317" s="50">
        <v>77</v>
      </c>
      <c r="B317" s="5" t="s">
        <v>301</v>
      </c>
      <c r="C317" s="5">
        <v>90.3</v>
      </c>
      <c r="D317" s="5">
        <v>69</v>
      </c>
      <c r="E317" s="5">
        <v>2</v>
      </c>
      <c r="F317" s="5">
        <v>1970</v>
      </c>
      <c r="G317" s="5">
        <v>42</v>
      </c>
      <c r="H317" s="5">
        <f t="shared" si="35"/>
        <v>14.59</v>
      </c>
      <c r="I317" s="23" t="s">
        <v>31</v>
      </c>
      <c r="J317" s="5" t="s">
        <v>32</v>
      </c>
      <c r="K317" s="5">
        <f t="shared" si="36"/>
        <v>1006.71</v>
      </c>
    </row>
    <row r="318" spans="1:11" s="2" customFormat="1" ht="12.75">
      <c r="A318" s="50">
        <v>78</v>
      </c>
      <c r="B318" s="5" t="s">
        <v>302</v>
      </c>
      <c r="C318" s="5">
        <v>81.3</v>
      </c>
      <c r="D318" s="5">
        <v>62.6</v>
      </c>
      <c r="E318" s="5">
        <v>2</v>
      </c>
      <c r="F318" s="5">
        <v>1979</v>
      </c>
      <c r="G318" s="5">
        <v>33</v>
      </c>
      <c r="H318" s="5">
        <f t="shared" si="35"/>
        <v>14.59</v>
      </c>
      <c r="I318" s="23" t="s">
        <v>31</v>
      </c>
      <c r="J318" s="5" t="s">
        <v>139</v>
      </c>
      <c r="K318" s="5">
        <f t="shared" si="36"/>
        <v>913.33400000000006</v>
      </c>
    </row>
    <row r="319" spans="1:11" s="2" customFormat="1" ht="12.75">
      <c r="A319" s="50">
        <v>79</v>
      </c>
      <c r="B319" s="5" t="s">
        <v>303</v>
      </c>
      <c r="C319" s="5">
        <v>90.9</v>
      </c>
      <c r="D319" s="5">
        <v>34.6</v>
      </c>
      <c r="E319" s="5">
        <v>2</v>
      </c>
      <c r="F319" s="5">
        <v>1979</v>
      </c>
      <c r="G319" s="5">
        <v>33</v>
      </c>
      <c r="H319" s="5">
        <f t="shared" si="35"/>
        <v>14.59</v>
      </c>
      <c r="I319" s="23" t="s">
        <v>31</v>
      </c>
      <c r="J319" s="5" t="s">
        <v>32</v>
      </c>
      <c r="K319" s="5">
        <f t="shared" si="36"/>
        <v>504.81400000000002</v>
      </c>
    </row>
    <row r="320" spans="1:11" s="2" customFormat="1" ht="12.75">
      <c r="A320" s="50">
        <v>80</v>
      </c>
      <c r="B320" s="5" t="s">
        <v>304</v>
      </c>
      <c r="C320" s="5">
        <v>82.6</v>
      </c>
      <c r="D320" s="5">
        <v>61.5</v>
      </c>
      <c r="E320" s="5">
        <v>2</v>
      </c>
      <c r="F320" s="5">
        <v>1979</v>
      </c>
      <c r="G320" s="5">
        <v>33</v>
      </c>
      <c r="H320" s="5">
        <f t="shared" si="35"/>
        <v>14.59</v>
      </c>
      <c r="I320" s="23" t="s">
        <v>31</v>
      </c>
      <c r="J320" s="5" t="s">
        <v>139</v>
      </c>
      <c r="K320" s="5">
        <f t="shared" si="36"/>
        <v>897.28499999999997</v>
      </c>
    </row>
    <row r="321" spans="1:11" s="2" customFormat="1" ht="12.75">
      <c r="A321" s="50">
        <v>81</v>
      </c>
      <c r="B321" s="5" t="s">
        <v>305</v>
      </c>
      <c r="C321" s="5">
        <v>83.9</v>
      </c>
      <c r="D321" s="5">
        <v>64.5</v>
      </c>
      <c r="E321" s="5">
        <v>2</v>
      </c>
      <c r="F321" s="5">
        <v>1974</v>
      </c>
      <c r="G321" s="5">
        <v>38</v>
      </c>
      <c r="H321" s="5">
        <f t="shared" si="35"/>
        <v>14.59</v>
      </c>
      <c r="I321" s="23" t="s">
        <v>31</v>
      </c>
      <c r="J321" s="5" t="s">
        <v>297</v>
      </c>
      <c r="K321" s="5">
        <f t="shared" si="36"/>
        <v>941.05499999999995</v>
      </c>
    </row>
    <row r="322" spans="1:11" s="2" customFormat="1" ht="12.75">
      <c r="A322" s="50">
        <v>82</v>
      </c>
      <c r="B322" s="5" t="s">
        <v>306</v>
      </c>
      <c r="C322" s="5">
        <v>73.3</v>
      </c>
      <c r="D322" s="5">
        <v>49.5</v>
      </c>
      <c r="E322" s="5">
        <v>2</v>
      </c>
      <c r="F322" s="5">
        <v>1974</v>
      </c>
      <c r="G322" s="5">
        <v>38</v>
      </c>
      <c r="H322" s="5">
        <f t="shared" si="35"/>
        <v>14.59</v>
      </c>
      <c r="I322" s="23" t="s">
        <v>31</v>
      </c>
      <c r="J322" s="5" t="s">
        <v>297</v>
      </c>
      <c r="K322" s="5">
        <f t="shared" si="36"/>
        <v>722.20500000000004</v>
      </c>
    </row>
    <row r="323" spans="1:11" s="2" customFormat="1" ht="12.75">
      <c r="A323" s="50">
        <v>83</v>
      </c>
      <c r="B323" s="5" t="s">
        <v>307</v>
      </c>
      <c r="C323" s="5">
        <v>78.400000000000006</v>
      </c>
      <c r="D323" s="5">
        <v>52.2</v>
      </c>
      <c r="E323" s="5">
        <v>3</v>
      </c>
      <c r="F323" s="5">
        <v>1965</v>
      </c>
      <c r="G323" s="5">
        <v>47</v>
      </c>
      <c r="H323" s="5">
        <f t="shared" si="35"/>
        <v>14.59</v>
      </c>
      <c r="I323" s="23" t="s">
        <v>31</v>
      </c>
      <c r="J323" s="5" t="s">
        <v>308</v>
      </c>
      <c r="K323" s="5">
        <f t="shared" si="36"/>
        <v>761.59800000000007</v>
      </c>
    </row>
    <row r="324" spans="1:11" s="2" customFormat="1" ht="12.75">
      <c r="A324" s="50">
        <v>84</v>
      </c>
      <c r="B324" s="5" t="s">
        <v>309</v>
      </c>
      <c r="C324" s="5">
        <v>62.9</v>
      </c>
      <c r="D324" s="5">
        <v>45.9</v>
      </c>
      <c r="E324" s="5">
        <v>2</v>
      </c>
      <c r="F324" s="5">
        <v>1973</v>
      </c>
      <c r="G324" s="5">
        <v>39</v>
      </c>
      <c r="H324" s="5">
        <f t="shared" si="35"/>
        <v>14.59</v>
      </c>
      <c r="I324" s="23" t="s">
        <v>31</v>
      </c>
      <c r="J324" s="5" t="s">
        <v>297</v>
      </c>
      <c r="K324" s="5">
        <f t="shared" si="36"/>
        <v>669.68099999999993</v>
      </c>
    </row>
    <row r="325" spans="1:11" s="2" customFormat="1" ht="12.75">
      <c r="A325" s="50">
        <v>85</v>
      </c>
      <c r="B325" s="5" t="s">
        <v>310</v>
      </c>
      <c r="C325" s="5">
        <v>77.599999999999994</v>
      </c>
      <c r="D325" s="5">
        <v>58.2</v>
      </c>
      <c r="E325" s="5">
        <v>2</v>
      </c>
      <c r="F325" s="5">
        <v>1982</v>
      </c>
      <c r="G325" s="5">
        <v>30</v>
      </c>
      <c r="H325" s="5">
        <f t="shared" si="35"/>
        <v>14.59</v>
      </c>
      <c r="I325" s="23" t="s">
        <v>31</v>
      </c>
      <c r="J325" s="5" t="s">
        <v>139</v>
      </c>
      <c r="K325" s="5">
        <f t="shared" si="36"/>
        <v>849.13800000000003</v>
      </c>
    </row>
    <row r="326" spans="1:11" s="2" customFormat="1" ht="12.75">
      <c r="A326" s="50">
        <v>86</v>
      </c>
      <c r="B326" s="5" t="s">
        <v>311</v>
      </c>
      <c r="C326" s="5">
        <v>78.599999999999994</v>
      </c>
      <c r="D326" s="5">
        <v>58.5</v>
      </c>
      <c r="E326" s="5">
        <v>2</v>
      </c>
      <c r="F326" s="5">
        <v>1972</v>
      </c>
      <c r="G326" s="5">
        <v>40</v>
      </c>
      <c r="H326" s="5">
        <f t="shared" si="35"/>
        <v>14.59</v>
      </c>
      <c r="I326" s="23" t="s">
        <v>31</v>
      </c>
      <c r="J326" s="5" t="s">
        <v>216</v>
      </c>
      <c r="K326" s="5">
        <f t="shared" si="36"/>
        <v>853.51499999999999</v>
      </c>
    </row>
    <row r="327" spans="1:11" s="2" customFormat="1" ht="12.75">
      <c r="A327" s="50">
        <v>87</v>
      </c>
      <c r="B327" s="5" t="s">
        <v>312</v>
      </c>
      <c r="C327" s="5">
        <v>82.5</v>
      </c>
      <c r="D327" s="5">
        <v>60.3</v>
      </c>
      <c r="E327" s="5">
        <v>2</v>
      </c>
      <c r="F327" s="5">
        <v>1973</v>
      </c>
      <c r="G327" s="5">
        <v>39</v>
      </c>
      <c r="H327" s="5">
        <f t="shared" si="35"/>
        <v>14.59</v>
      </c>
      <c r="I327" s="23" t="s">
        <v>31</v>
      </c>
      <c r="J327" s="5" t="s">
        <v>297</v>
      </c>
      <c r="K327" s="5">
        <f t="shared" si="36"/>
        <v>879.77699999999993</v>
      </c>
    </row>
    <row r="328" spans="1:11" s="2" customFormat="1" ht="12.75">
      <c r="A328" s="50">
        <v>88</v>
      </c>
      <c r="B328" s="5" t="s">
        <v>313</v>
      </c>
      <c r="C328" s="5">
        <v>87.5</v>
      </c>
      <c r="D328" s="5">
        <v>58.6</v>
      </c>
      <c r="E328" s="5">
        <v>3</v>
      </c>
      <c r="F328" s="5">
        <v>1973</v>
      </c>
      <c r="G328" s="5">
        <v>39</v>
      </c>
      <c r="H328" s="5">
        <f t="shared" si="35"/>
        <v>14.59</v>
      </c>
      <c r="I328" s="23" t="s">
        <v>31</v>
      </c>
      <c r="J328" s="5" t="s">
        <v>297</v>
      </c>
      <c r="K328" s="5">
        <f t="shared" si="36"/>
        <v>854.97400000000005</v>
      </c>
    </row>
    <row r="329" spans="1:11" s="2" customFormat="1" ht="12.75">
      <c r="A329" s="50">
        <v>89</v>
      </c>
      <c r="B329" s="5" t="s">
        <v>314</v>
      </c>
      <c r="C329" s="5">
        <v>79.900000000000006</v>
      </c>
      <c r="D329" s="5">
        <v>65.599999999999994</v>
      </c>
      <c r="E329" s="5">
        <v>2</v>
      </c>
      <c r="F329" s="5">
        <v>1974</v>
      </c>
      <c r="G329" s="5">
        <v>38</v>
      </c>
      <c r="H329" s="5">
        <f t="shared" si="35"/>
        <v>14.59</v>
      </c>
      <c r="I329" s="23" t="s">
        <v>31</v>
      </c>
      <c r="J329" s="5" t="s">
        <v>216</v>
      </c>
      <c r="K329" s="5">
        <f t="shared" si="36"/>
        <v>957.10399999999993</v>
      </c>
    </row>
    <row r="330" spans="1:11" s="2" customFormat="1" ht="12.75">
      <c r="A330" s="50">
        <v>90</v>
      </c>
      <c r="B330" s="5" t="s">
        <v>315</v>
      </c>
      <c r="C330" s="5">
        <v>86.3</v>
      </c>
      <c r="D330" s="5">
        <v>61.3</v>
      </c>
      <c r="E330" s="5">
        <v>2</v>
      </c>
      <c r="F330" s="5">
        <v>1989</v>
      </c>
      <c r="G330" s="5">
        <v>23</v>
      </c>
      <c r="H330" s="5">
        <f t="shared" si="35"/>
        <v>14.59</v>
      </c>
      <c r="I330" s="23" t="s">
        <v>31</v>
      </c>
      <c r="J330" s="5" t="s">
        <v>139</v>
      </c>
      <c r="K330" s="5">
        <f t="shared" si="36"/>
        <v>894.36699999999996</v>
      </c>
    </row>
    <row r="331" spans="1:11" s="2" customFormat="1" ht="12.75">
      <c r="A331" s="50">
        <v>91</v>
      </c>
      <c r="B331" s="5" t="s">
        <v>316</v>
      </c>
      <c r="C331" s="5">
        <v>79.400000000000006</v>
      </c>
      <c r="D331" s="5">
        <v>57.5</v>
      </c>
      <c r="E331" s="5">
        <v>2</v>
      </c>
      <c r="F331" s="5">
        <v>1978</v>
      </c>
      <c r="G331" s="5">
        <v>34</v>
      </c>
      <c r="H331" s="5">
        <f t="shared" si="35"/>
        <v>14.59</v>
      </c>
      <c r="I331" s="23" t="s">
        <v>31</v>
      </c>
      <c r="J331" s="5" t="s">
        <v>216</v>
      </c>
      <c r="K331" s="5">
        <f t="shared" si="36"/>
        <v>838.92499999999995</v>
      </c>
    </row>
    <row r="332" spans="1:11" s="2" customFormat="1" ht="12.75">
      <c r="A332" s="50">
        <v>92</v>
      </c>
      <c r="B332" s="5" t="s">
        <v>317</v>
      </c>
      <c r="C332" s="5">
        <v>79.3</v>
      </c>
      <c r="D332" s="5">
        <v>60.6</v>
      </c>
      <c r="E332" s="5">
        <v>2</v>
      </c>
      <c r="F332" s="5">
        <v>1973</v>
      </c>
      <c r="G332" s="5">
        <v>39</v>
      </c>
      <c r="H332" s="5">
        <f t="shared" si="35"/>
        <v>14.59</v>
      </c>
      <c r="I332" s="23" t="s">
        <v>31</v>
      </c>
      <c r="J332" s="5" t="s">
        <v>139</v>
      </c>
      <c r="K332" s="5">
        <f t="shared" si="36"/>
        <v>884.154</v>
      </c>
    </row>
    <row r="333" spans="1:11" s="2" customFormat="1" ht="12.75">
      <c r="A333" s="50">
        <v>93</v>
      </c>
      <c r="B333" s="5" t="s">
        <v>318</v>
      </c>
      <c r="C333" s="5">
        <v>79.599999999999994</v>
      </c>
      <c r="D333" s="5">
        <v>58.2</v>
      </c>
      <c r="E333" s="5">
        <v>2</v>
      </c>
      <c r="F333" s="5">
        <v>1979</v>
      </c>
      <c r="G333" s="5">
        <v>33</v>
      </c>
      <c r="H333" s="5">
        <f t="shared" si="35"/>
        <v>14.59</v>
      </c>
      <c r="I333" s="23" t="s">
        <v>31</v>
      </c>
      <c r="J333" s="5" t="s">
        <v>216</v>
      </c>
      <c r="K333" s="5">
        <f t="shared" si="36"/>
        <v>849.13800000000003</v>
      </c>
    </row>
    <row r="334" spans="1:11" s="2" customFormat="1" ht="12.75">
      <c r="A334" s="50">
        <v>94</v>
      </c>
      <c r="B334" s="5" t="s">
        <v>319</v>
      </c>
      <c r="C334" s="5">
        <v>60.8</v>
      </c>
      <c r="D334" s="5">
        <v>46.8</v>
      </c>
      <c r="E334" s="5">
        <v>2</v>
      </c>
      <c r="F334" s="5">
        <v>1972</v>
      </c>
      <c r="G334" s="5">
        <v>40</v>
      </c>
      <c r="H334" s="5">
        <f t="shared" si="35"/>
        <v>14.59</v>
      </c>
      <c r="I334" s="23" t="s">
        <v>31</v>
      </c>
      <c r="J334" s="5" t="s">
        <v>139</v>
      </c>
      <c r="K334" s="5">
        <f t="shared" si="36"/>
        <v>682.8119999999999</v>
      </c>
    </row>
    <row r="335" spans="1:11" s="2" customFormat="1" ht="12.75">
      <c r="A335" s="50">
        <v>95</v>
      </c>
      <c r="B335" s="5" t="s">
        <v>320</v>
      </c>
      <c r="C335" s="5">
        <v>77</v>
      </c>
      <c r="D335" s="5">
        <v>57</v>
      </c>
      <c r="E335" s="5">
        <v>2</v>
      </c>
      <c r="F335" s="5">
        <v>1973</v>
      </c>
      <c r="G335" s="5">
        <v>39</v>
      </c>
      <c r="H335" s="5">
        <f t="shared" si="35"/>
        <v>14.59</v>
      </c>
      <c r="I335" s="23" t="s">
        <v>31</v>
      </c>
      <c r="J335" s="5" t="s">
        <v>32</v>
      </c>
      <c r="K335" s="5">
        <f t="shared" si="36"/>
        <v>831.63</v>
      </c>
    </row>
    <row r="336" spans="1:11" s="2" customFormat="1" ht="12.75">
      <c r="A336" s="50">
        <v>96</v>
      </c>
      <c r="B336" s="5" t="s">
        <v>321</v>
      </c>
      <c r="C336" s="5">
        <v>111.3</v>
      </c>
      <c r="D336" s="5">
        <v>55.8</v>
      </c>
      <c r="E336" s="5">
        <v>2</v>
      </c>
      <c r="F336" s="5">
        <v>1985</v>
      </c>
      <c r="G336" s="5">
        <v>27</v>
      </c>
      <c r="H336" s="5">
        <f t="shared" si="35"/>
        <v>14.59</v>
      </c>
      <c r="I336" s="23" t="s">
        <v>31</v>
      </c>
      <c r="J336" s="5" t="s">
        <v>32</v>
      </c>
      <c r="K336" s="5">
        <f t="shared" si="36"/>
        <v>814.12199999999996</v>
      </c>
    </row>
    <row r="337" spans="1:12" s="2" customFormat="1" ht="12.75">
      <c r="A337" s="50">
        <v>97</v>
      </c>
      <c r="B337" s="5" t="s">
        <v>322</v>
      </c>
      <c r="C337" s="5">
        <v>80.400000000000006</v>
      </c>
      <c r="D337" s="5">
        <v>60.8</v>
      </c>
      <c r="E337" s="5">
        <v>2</v>
      </c>
      <c r="F337" s="5">
        <v>1987</v>
      </c>
      <c r="G337" s="5">
        <v>25</v>
      </c>
      <c r="H337" s="5">
        <f t="shared" si="35"/>
        <v>14.59</v>
      </c>
      <c r="I337" s="23" t="s">
        <v>31</v>
      </c>
      <c r="J337" s="5" t="s">
        <v>139</v>
      </c>
      <c r="K337" s="5">
        <f t="shared" si="36"/>
        <v>887.072</v>
      </c>
    </row>
    <row r="338" spans="1:12" s="2" customFormat="1" ht="12.75">
      <c r="A338" s="50">
        <v>98</v>
      </c>
      <c r="B338" s="5" t="s">
        <v>323</v>
      </c>
      <c r="C338" s="5">
        <v>117.4</v>
      </c>
      <c r="D338" s="5">
        <v>84</v>
      </c>
      <c r="E338" s="5">
        <v>2</v>
      </c>
      <c r="F338" s="5">
        <v>1986</v>
      </c>
      <c r="G338" s="5">
        <v>26</v>
      </c>
      <c r="H338" s="5">
        <f t="shared" si="35"/>
        <v>14.59</v>
      </c>
      <c r="I338" s="23" t="s">
        <v>31</v>
      </c>
      <c r="J338" s="5" t="s">
        <v>139</v>
      </c>
      <c r="K338" s="5">
        <f t="shared" si="36"/>
        <v>1225.56</v>
      </c>
    </row>
    <row r="339" spans="1:12" s="2" customFormat="1" ht="12.75">
      <c r="A339" s="50">
        <v>99</v>
      </c>
      <c r="B339" s="5" t="s">
        <v>324</v>
      </c>
      <c r="C339" s="5">
        <v>113.6</v>
      </c>
      <c r="D339" s="5">
        <v>59.3</v>
      </c>
      <c r="E339" s="5">
        <v>4</v>
      </c>
      <c r="F339" s="5">
        <v>1987</v>
      </c>
      <c r="G339" s="5">
        <v>25</v>
      </c>
      <c r="H339" s="5">
        <f t="shared" si="35"/>
        <v>14.59</v>
      </c>
      <c r="I339" s="23" t="s">
        <v>31</v>
      </c>
      <c r="J339" s="5" t="s">
        <v>139</v>
      </c>
      <c r="K339" s="5">
        <f t="shared" si="36"/>
        <v>865.1869999999999</v>
      </c>
    </row>
    <row r="340" spans="1:12" s="2" customFormat="1" ht="12.75">
      <c r="A340" s="50">
        <v>100</v>
      </c>
      <c r="B340" s="5" t="s">
        <v>325</v>
      </c>
      <c r="C340" s="5">
        <v>112.6</v>
      </c>
      <c r="D340" s="5">
        <v>66.8</v>
      </c>
      <c r="E340" s="5">
        <v>4</v>
      </c>
      <c r="F340" s="5">
        <v>1988</v>
      </c>
      <c r="G340" s="5">
        <v>24</v>
      </c>
      <c r="H340" s="5">
        <f t="shared" si="35"/>
        <v>14.59</v>
      </c>
      <c r="I340" s="23" t="s">
        <v>31</v>
      </c>
      <c r="J340" s="5" t="s">
        <v>139</v>
      </c>
      <c r="K340" s="5">
        <f t="shared" si="36"/>
        <v>974.61199999999997</v>
      </c>
    </row>
    <row r="341" spans="1:12" s="2" customFormat="1" ht="12.75">
      <c r="A341" s="50">
        <v>101</v>
      </c>
      <c r="B341" s="5" t="s">
        <v>326</v>
      </c>
      <c r="C341" s="5">
        <v>109.5</v>
      </c>
      <c r="D341" s="5">
        <v>80.3</v>
      </c>
      <c r="E341" s="5">
        <v>2</v>
      </c>
      <c r="F341" s="5">
        <v>1988</v>
      </c>
      <c r="G341" s="5">
        <v>24</v>
      </c>
      <c r="H341" s="5">
        <f t="shared" si="35"/>
        <v>14.59</v>
      </c>
      <c r="I341" s="23" t="s">
        <v>31</v>
      </c>
      <c r="J341" s="5" t="s">
        <v>139</v>
      </c>
      <c r="K341" s="5">
        <f t="shared" si="36"/>
        <v>1171.577</v>
      </c>
    </row>
    <row r="342" spans="1:12" s="2" customFormat="1" ht="12.75">
      <c r="A342" s="50">
        <v>102</v>
      </c>
      <c r="B342" s="5" t="s">
        <v>327</v>
      </c>
      <c r="C342" s="5">
        <v>146.30000000000001</v>
      </c>
      <c r="D342" s="5">
        <v>104.9</v>
      </c>
      <c r="E342" s="5">
        <v>2</v>
      </c>
      <c r="F342" s="5">
        <v>1991</v>
      </c>
      <c r="G342" s="5">
        <v>21</v>
      </c>
      <c r="H342" s="5">
        <f t="shared" si="35"/>
        <v>14.59</v>
      </c>
      <c r="I342" s="23" t="s">
        <v>31</v>
      </c>
      <c r="J342" s="5" t="s">
        <v>139</v>
      </c>
      <c r="K342" s="5">
        <f t="shared" si="36"/>
        <v>1530.491</v>
      </c>
    </row>
    <row r="343" spans="1:12" s="2" customFormat="1" ht="12.75">
      <c r="A343" s="50">
        <v>103</v>
      </c>
      <c r="B343" s="5" t="s">
        <v>328</v>
      </c>
      <c r="C343" s="5">
        <v>114.1</v>
      </c>
      <c r="D343" s="5">
        <v>82</v>
      </c>
      <c r="E343" s="5">
        <v>2</v>
      </c>
      <c r="F343" s="5">
        <v>1992</v>
      </c>
      <c r="G343" s="5">
        <v>20</v>
      </c>
      <c r="H343" s="5">
        <f t="shared" si="35"/>
        <v>14.59</v>
      </c>
      <c r="I343" s="23" t="s">
        <v>31</v>
      </c>
      <c r="J343" s="5" t="s">
        <v>139</v>
      </c>
      <c r="K343" s="5">
        <f t="shared" si="36"/>
        <v>1196.3799999999999</v>
      </c>
    </row>
    <row r="344" spans="1:12" s="2" customFormat="1" ht="12.75">
      <c r="A344" s="50">
        <v>104</v>
      </c>
      <c r="B344" s="5" t="s">
        <v>329</v>
      </c>
      <c r="C344" s="5">
        <v>76.400000000000006</v>
      </c>
      <c r="D344" s="5">
        <v>55.2</v>
      </c>
      <c r="E344" s="5">
        <v>2</v>
      </c>
      <c r="F344" s="5">
        <v>1973</v>
      </c>
      <c r="G344" s="5">
        <v>39</v>
      </c>
      <c r="H344" s="5">
        <f t="shared" si="35"/>
        <v>14.59</v>
      </c>
      <c r="I344" s="23" t="s">
        <v>31</v>
      </c>
      <c r="J344" s="5" t="s">
        <v>32</v>
      </c>
      <c r="K344" s="5">
        <f t="shared" si="36"/>
        <v>805.36800000000005</v>
      </c>
    </row>
    <row r="345" spans="1:12" s="2" customFormat="1" ht="12.75">
      <c r="A345" s="50">
        <v>105</v>
      </c>
      <c r="B345" s="5" t="s">
        <v>330</v>
      </c>
      <c r="C345" s="5">
        <v>77.7</v>
      </c>
      <c r="D345" s="5">
        <v>46</v>
      </c>
      <c r="E345" s="5">
        <v>2</v>
      </c>
      <c r="F345" s="5">
        <v>1968</v>
      </c>
      <c r="G345" s="5">
        <v>44</v>
      </c>
      <c r="H345" s="5">
        <f t="shared" si="35"/>
        <v>14.59</v>
      </c>
      <c r="I345" s="23" t="s">
        <v>31</v>
      </c>
      <c r="J345" s="5" t="s">
        <v>216</v>
      </c>
      <c r="K345" s="5">
        <f t="shared" si="36"/>
        <v>671.14</v>
      </c>
    </row>
    <row r="346" spans="1:12" s="2" customFormat="1" ht="12.75">
      <c r="A346" s="50">
        <v>106</v>
      </c>
      <c r="B346" s="5" t="s">
        <v>331</v>
      </c>
      <c r="C346" s="5">
        <v>36.200000000000003</v>
      </c>
      <c r="D346" s="5">
        <v>27.9</v>
      </c>
      <c r="E346" s="5">
        <v>2</v>
      </c>
      <c r="F346" s="5">
        <v>1937</v>
      </c>
      <c r="G346" s="5">
        <v>75</v>
      </c>
      <c r="H346" s="5">
        <f t="shared" si="35"/>
        <v>14.59</v>
      </c>
      <c r="I346" s="23" t="s">
        <v>31</v>
      </c>
      <c r="J346" s="5" t="s">
        <v>216</v>
      </c>
      <c r="K346" s="5">
        <f t="shared" si="36"/>
        <v>407.06099999999998</v>
      </c>
    </row>
    <row r="347" spans="1:12" s="2" customFormat="1" ht="12.75">
      <c r="A347" s="2">
        <v>107</v>
      </c>
      <c r="B347" s="5" t="s">
        <v>332</v>
      </c>
      <c r="C347" s="5">
        <v>78.599999999999994</v>
      </c>
      <c r="D347" s="5">
        <v>56.1</v>
      </c>
      <c r="E347" s="5">
        <v>2</v>
      </c>
      <c r="F347" s="5">
        <v>1969</v>
      </c>
      <c r="G347" s="5">
        <v>43</v>
      </c>
      <c r="H347" s="5">
        <f t="shared" si="35"/>
        <v>14.59</v>
      </c>
      <c r="I347" s="23">
        <v>4</v>
      </c>
      <c r="J347" s="5" t="s">
        <v>216</v>
      </c>
      <c r="K347" s="5">
        <f t="shared" si="36"/>
        <v>818.49900000000002</v>
      </c>
    </row>
    <row r="348" spans="1:12" s="2" customFormat="1" ht="12.75">
      <c r="A348" s="2">
        <v>108</v>
      </c>
      <c r="B348" s="5" t="s">
        <v>333</v>
      </c>
      <c r="C348" s="5">
        <v>83.4</v>
      </c>
      <c r="D348" s="5">
        <v>58.6</v>
      </c>
      <c r="E348" s="5">
        <v>2</v>
      </c>
      <c r="F348" s="5">
        <v>1970</v>
      </c>
      <c r="G348" s="5">
        <v>42</v>
      </c>
      <c r="H348" s="5">
        <f t="shared" si="35"/>
        <v>14.59</v>
      </c>
      <c r="I348" s="23">
        <v>4</v>
      </c>
      <c r="J348" s="5" t="s">
        <v>32</v>
      </c>
      <c r="K348" s="5">
        <f t="shared" si="36"/>
        <v>854.97400000000005</v>
      </c>
    </row>
    <row r="349" spans="1:12" s="2" customFormat="1" ht="12.75">
      <c r="A349" s="2">
        <v>109</v>
      </c>
      <c r="B349" s="5" t="s">
        <v>334</v>
      </c>
      <c r="C349" s="5">
        <v>52.2</v>
      </c>
      <c r="D349" s="5">
        <v>29.1</v>
      </c>
      <c r="E349" s="5">
        <v>2</v>
      </c>
      <c r="F349" s="5">
        <v>1967</v>
      </c>
      <c r="G349" s="5">
        <v>45</v>
      </c>
      <c r="H349" s="5">
        <f t="shared" si="35"/>
        <v>14.59</v>
      </c>
      <c r="I349" s="23">
        <v>4</v>
      </c>
      <c r="J349" s="5" t="s">
        <v>32</v>
      </c>
      <c r="K349" s="5">
        <f t="shared" si="36"/>
        <v>424.56900000000002</v>
      </c>
    </row>
    <row r="350" spans="1:12" s="2" customFormat="1" ht="12.75">
      <c r="A350" s="2">
        <v>110</v>
      </c>
      <c r="B350" s="5" t="s">
        <v>355</v>
      </c>
      <c r="C350" s="5">
        <v>726.8</v>
      </c>
      <c r="D350" s="5">
        <v>482.4</v>
      </c>
      <c r="E350" s="5">
        <v>16</v>
      </c>
      <c r="F350" s="5">
        <v>1975</v>
      </c>
      <c r="G350" s="5">
        <f>2012-F350</f>
        <v>37</v>
      </c>
      <c r="H350" s="5">
        <v>28.95</v>
      </c>
      <c r="I350" s="23">
        <v>1</v>
      </c>
      <c r="J350" s="5" t="s">
        <v>356</v>
      </c>
      <c r="K350" s="5">
        <f t="shared" si="36"/>
        <v>13965.48</v>
      </c>
    </row>
    <row r="351" spans="1:12" s="47" customFormat="1" ht="12.75">
      <c r="A351" s="32"/>
      <c r="B351" s="51" t="s">
        <v>45</v>
      </c>
      <c r="C351" s="46">
        <f>SUM(C241:C350)</f>
        <v>16738.199999999997</v>
      </c>
      <c r="D351" s="46">
        <f>SUM(D241:D350)</f>
        <v>10921.200000000003</v>
      </c>
      <c r="E351" s="46">
        <f>SUM(E241:E350)</f>
        <v>398</v>
      </c>
      <c r="F351" s="46"/>
      <c r="G351" s="46"/>
      <c r="H351" s="46"/>
      <c r="I351" s="62"/>
      <c r="J351" s="46"/>
      <c r="K351" s="63">
        <f>SUM(K241:K350)</f>
        <v>223768.33600000001</v>
      </c>
      <c r="L351" s="58"/>
    </row>
    <row r="352" spans="1:12" ht="15">
      <c r="A352" s="2"/>
      <c r="B352" s="52"/>
      <c r="C352" s="53"/>
      <c r="D352" s="53"/>
      <c r="E352" s="53"/>
      <c r="F352" s="9"/>
      <c r="G352" s="9"/>
    </row>
    <row r="353" spans="1:11" ht="12.75">
      <c r="A353" s="1" t="s">
        <v>64</v>
      </c>
      <c r="D353" s="1" t="s">
        <v>65</v>
      </c>
    </row>
    <row r="354" spans="1:11" ht="12.75">
      <c r="C354" s="1" t="s">
        <v>66</v>
      </c>
      <c r="D354" s="1" t="s">
        <v>67</v>
      </c>
    </row>
    <row r="355" spans="1:11" ht="12.75">
      <c r="C355" s="1" t="s">
        <v>66</v>
      </c>
      <c r="D355" s="1" t="s">
        <v>68</v>
      </c>
    </row>
    <row r="356" spans="1:11" ht="12.75">
      <c r="C356" s="1" t="s">
        <v>66</v>
      </c>
      <c r="D356" s="1" t="s">
        <v>69</v>
      </c>
    </row>
    <row r="358" spans="1:11" ht="12.75">
      <c r="A358" s="47" t="s">
        <v>335</v>
      </c>
    </row>
    <row r="359" spans="1:11" ht="12.75">
      <c r="A359" s="1" t="s">
        <v>336</v>
      </c>
    </row>
    <row r="360" spans="1:11" ht="12.75">
      <c r="A360" s="1" t="s">
        <v>337</v>
      </c>
    </row>
    <row r="361" spans="1:11" ht="12.75">
      <c r="A361" s="2" t="s">
        <v>338</v>
      </c>
      <c r="B361" s="54"/>
      <c r="C361" s="2"/>
      <c r="D361" s="2"/>
      <c r="E361" s="2"/>
      <c r="F361" s="2"/>
      <c r="G361" s="2"/>
      <c r="H361" s="2"/>
      <c r="I361" s="2"/>
      <c r="J361" s="2"/>
      <c r="K361" s="2"/>
    </row>
    <row r="362" spans="1:11" s="2" customFormat="1" ht="15.75">
      <c r="A362" s="2" t="s">
        <v>339</v>
      </c>
      <c r="I362" s="55"/>
      <c r="J362" s="55" t="s">
        <v>340</v>
      </c>
    </row>
    <row r="363" spans="1:11" ht="12.75">
      <c r="A363" s="2" t="s">
        <v>341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2" t="s">
        <v>342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>
      <c r="A365" s="2" t="s">
        <v>343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2" t="s">
        <v>344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2" t="s">
        <v>345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2" t="s">
        <v>346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s="2" customFormat="1" ht="12.75">
      <c r="A369" s="2" t="s">
        <v>396</v>
      </c>
    </row>
    <row r="370" spans="1:11" s="2" customFormat="1" ht="12.75">
      <c r="A370" s="2" t="s">
        <v>397</v>
      </c>
    </row>
    <row r="371" spans="1:11" s="2" customFormat="1" ht="12.75">
      <c r="A371" s="2" t="s">
        <v>398</v>
      </c>
    </row>
    <row r="372" spans="1:11" s="2" customFormat="1" ht="12.75">
      <c r="A372" s="2" t="s">
        <v>399</v>
      </c>
    </row>
    <row r="373" spans="1:11" s="2" customFormat="1" ht="12.75">
      <c r="A373" s="2" t="s">
        <v>347</v>
      </c>
    </row>
    <row r="374" spans="1:11" ht="12.75">
      <c r="A374" s="2" t="s">
        <v>70</v>
      </c>
      <c r="B374" s="9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5">
      <c r="A375" s="66" t="s">
        <v>348</v>
      </c>
      <c r="B375" s="66"/>
      <c r="C375" s="56">
        <f>K35*0.5</f>
        <v>11246.701499999999</v>
      </c>
      <c r="D375" s="11"/>
      <c r="E375" s="11"/>
      <c r="F375" s="11"/>
      <c r="G375" s="11"/>
      <c r="H375" s="11"/>
      <c r="I375" s="11"/>
      <c r="J375" s="12"/>
      <c r="K375" s="2"/>
    </row>
    <row r="376" spans="1:11" ht="15">
      <c r="A376" s="66" t="s">
        <v>349</v>
      </c>
      <c r="B376" s="66"/>
      <c r="C376" s="10">
        <f>K87*0.5</f>
        <v>183343.54449999993</v>
      </c>
      <c r="D376" s="11"/>
      <c r="E376" s="11"/>
      <c r="F376" s="11"/>
      <c r="G376" s="11"/>
      <c r="H376" s="11"/>
      <c r="I376" s="11"/>
      <c r="J376" s="12"/>
      <c r="K376" s="2"/>
    </row>
    <row r="377" spans="1:11" ht="15">
      <c r="A377" s="66" t="s">
        <v>350</v>
      </c>
      <c r="B377" s="66"/>
      <c r="C377" s="10">
        <f>K94*0.5</f>
        <v>951.26799999999992</v>
      </c>
      <c r="D377" s="11"/>
      <c r="E377" s="11"/>
      <c r="F377" s="11"/>
      <c r="G377" s="11"/>
      <c r="H377" s="11"/>
      <c r="I377" s="11"/>
      <c r="J377" s="12"/>
      <c r="K377" s="2"/>
    </row>
    <row r="378" spans="1:11" ht="15">
      <c r="A378" s="66" t="s">
        <v>351</v>
      </c>
      <c r="B378" s="66"/>
      <c r="C378" s="10">
        <f>K135*0.5</f>
        <v>33382.341999999997</v>
      </c>
      <c r="D378" s="11"/>
      <c r="E378" s="11"/>
      <c r="F378" s="11"/>
      <c r="G378" s="11"/>
      <c r="H378" s="11"/>
      <c r="I378" s="11"/>
      <c r="J378" s="12"/>
      <c r="K378" s="2"/>
    </row>
    <row r="379" spans="1:11" ht="15">
      <c r="A379" s="66" t="s">
        <v>352</v>
      </c>
      <c r="B379" s="66"/>
      <c r="C379" s="10">
        <f>K175*0.5</f>
        <v>181405.9835</v>
      </c>
      <c r="D379" s="11"/>
      <c r="E379" s="11"/>
      <c r="F379" s="11"/>
      <c r="G379" s="11"/>
      <c r="H379" s="11"/>
      <c r="I379" s="11"/>
      <c r="J379" s="12"/>
      <c r="K379" s="2"/>
    </row>
    <row r="380" spans="1:11" ht="15">
      <c r="A380" s="66" t="s">
        <v>71</v>
      </c>
      <c r="B380" s="66"/>
      <c r="C380" s="10">
        <f>K218*0.5</f>
        <v>64376.967999999979</v>
      </c>
      <c r="D380" s="11"/>
      <c r="E380" s="11"/>
      <c r="F380" s="11"/>
      <c r="G380" s="11"/>
      <c r="H380" s="11"/>
      <c r="I380" s="11"/>
      <c r="J380" s="12"/>
      <c r="K380" s="2"/>
    </row>
    <row r="381" spans="1:11" ht="15">
      <c r="A381" s="66" t="s">
        <v>353</v>
      </c>
      <c r="B381" s="66"/>
      <c r="C381" s="10">
        <f>K236*0.5</f>
        <v>26052.050999999996</v>
      </c>
      <c r="D381" s="11"/>
      <c r="E381" s="11"/>
      <c r="F381" s="11"/>
      <c r="G381" s="11"/>
      <c r="H381" s="11"/>
      <c r="I381" s="11"/>
      <c r="J381" s="12"/>
      <c r="K381" s="2"/>
    </row>
    <row r="382" spans="1:11" ht="15">
      <c r="A382" s="66" t="s">
        <v>354</v>
      </c>
      <c r="B382" s="66"/>
      <c r="C382" s="10">
        <f>K351*0.5</f>
        <v>111884.16800000001</v>
      </c>
      <c r="D382" s="11"/>
      <c r="E382" s="11"/>
      <c r="F382" s="11"/>
      <c r="G382" s="11"/>
      <c r="H382" s="11"/>
      <c r="I382" s="11"/>
      <c r="J382" s="12"/>
      <c r="K382" s="2"/>
    </row>
    <row r="383" spans="1:11" ht="15">
      <c r="A383" s="2"/>
      <c r="B383" s="12"/>
      <c r="C383" s="57"/>
      <c r="D383" s="2"/>
      <c r="E383" s="2"/>
      <c r="F383" s="2"/>
      <c r="G383" s="2"/>
      <c r="H383" s="2"/>
      <c r="I383" s="2"/>
      <c r="J383" s="2"/>
      <c r="K383" s="2"/>
    </row>
    <row r="384" spans="1:11" s="2" customFormat="1" ht="15">
      <c r="A384" s="11" t="s">
        <v>400</v>
      </c>
      <c r="C384" s="12"/>
      <c r="D384" s="12"/>
      <c r="E384" s="12"/>
      <c r="F384" s="12"/>
      <c r="G384" s="12"/>
      <c r="H384" s="12"/>
      <c r="I384" s="12"/>
      <c r="J384" s="12"/>
    </row>
  </sheetData>
  <mergeCells count="121">
    <mergeCell ref="B2:J2"/>
    <mergeCell ref="A4:K4"/>
    <mergeCell ref="A5:K5"/>
    <mergeCell ref="A6:K6"/>
    <mergeCell ref="A7:K7"/>
    <mergeCell ref="A8:K8"/>
    <mergeCell ref="I14:I16"/>
    <mergeCell ref="J14:J16"/>
    <mergeCell ref="K14:K16"/>
    <mergeCell ref="C15:C16"/>
    <mergeCell ref="D15:D16"/>
    <mergeCell ref="A17:K17"/>
    <mergeCell ref="A9:K9"/>
    <mergeCell ref="A10:K10"/>
    <mergeCell ref="A12:J13"/>
    <mergeCell ref="A14:A16"/>
    <mergeCell ref="B14:B16"/>
    <mergeCell ref="C14:D14"/>
    <mergeCell ref="E14:E16"/>
    <mergeCell ref="F14:F16"/>
    <mergeCell ref="G14:G16"/>
    <mergeCell ref="H14:H16"/>
    <mergeCell ref="A37:K37"/>
    <mergeCell ref="A38:A40"/>
    <mergeCell ref="B38:B40"/>
    <mergeCell ref="C38:D38"/>
    <mergeCell ref="E38:E40"/>
    <mergeCell ref="F38:F40"/>
    <mergeCell ref="G38:G40"/>
    <mergeCell ref="H38:H40"/>
    <mergeCell ref="I38:I40"/>
    <mergeCell ref="J38:J40"/>
    <mergeCell ref="H89:H91"/>
    <mergeCell ref="I89:I91"/>
    <mergeCell ref="J89:J91"/>
    <mergeCell ref="K89:K91"/>
    <mergeCell ref="C90:C91"/>
    <mergeCell ref="D90:D91"/>
    <mergeCell ref="K38:K40"/>
    <mergeCell ref="C39:C40"/>
    <mergeCell ref="D39:D40"/>
    <mergeCell ref="A88:K88"/>
    <mergeCell ref="A89:A91"/>
    <mergeCell ref="B89:B91"/>
    <mergeCell ref="C89:D89"/>
    <mergeCell ref="E89:E91"/>
    <mergeCell ref="F89:F91"/>
    <mergeCell ref="G89:G91"/>
    <mergeCell ref="A95:K95"/>
    <mergeCell ref="A96:A98"/>
    <mergeCell ref="B96:B98"/>
    <mergeCell ref="C96:D96"/>
    <mergeCell ref="E96:E98"/>
    <mergeCell ref="F96:F98"/>
    <mergeCell ref="G96:G98"/>
    <mergeCell ref="H96:H98"/>
    <mergeCell ref="I96:I98"/>
    <mergeCell ref="J96:J98"/>
    <mergeCell ref="H137:H139"/>
    <mergeCell ref="I137:I139"/>
    <mergeCell ref="J137:J139"/>
    <mergeCell ref="K137:K139"/>
    <mergeCell ref="C138:C139"/>
    <mergeCell ref="D138:D139"/>
    <mergeCell ref="K96:K98"/>
    <mergeCell ref="C97:C98"/>
    <mergeCell ref="D97:D98"/>
    <mergeCell ref="A136:K136"/>
    <mergeCell ref="A137:A139"/>
    <mergeCell ref="B137:B139"/>
    <mergeCell ref="C137:D137"/>
    <mergeCell ref="E137:E139"/>
    <mergeCell ref="F137:F139"/>
    <mergeCell ref="G137:G139"/>
    <mergeCell ref="A176:K176"/>
    <mergeCell ref="A177:A179"/>
    <mergeCell ref="B177:B179"/>
    <mergeCell ref="C177:D177"/>
    <mergeCell ref="E177:E179"/>
    <mergeCell ref="F177:F179"/>
    <mergeCell ref="G177:G179"/>
    <mergeCell ref="H177:H179"/>
    <mergeCell ref="I177:I179"/>
    <mergeCell ref="J177:J179"/>
    <mergeCell ref="H220:H222"/>
    <mergeCell ref="I220:I222"/>
    <mergeCell ref="J220:J222"/>
    <mergeCell ref="K220:K222"/>
    <mergeCell ref="C221:C222"/>
    <mergeCell ref="D221:D222"/>
    <mergeCell ref="K177:K179"/>
    <mergeCell ref="C178:C179"/>
    <mergeCell ref="D178:D179"/>
    <mergeCell ref="A219:K219"/>
    <mergeCell ref="A220:A222"/>
    <mergeCell ref="B220:B222"/>
    <mergeCell ref="C220:D220"/>
    <mergeCell ref="E220:E222"/>
    <mergeCell ref="F220:F222"/>
    <mergeCell ref="G220:G222"/>
    <mergeCell ref="A237:K237"/>
    <mergeCell ref="A238:A240"/>
    <mergeCell ref="B238:B240"/>
    <mergeCell ref="C238:D238"/>
    <mergeCell ref="E238:E240"/>
    <mergeCell ref="F238:F240"/>
    <mergeCell ref="G238:G240"/>
    <mergeCell ref="H238:H240"/>
    <mergeCell ref="I238:I240"/>
    <mergeCell ref="J238:J240"/>
    <mergeCell ref="A378:B378"/>
    <mergeCell ref="A379:B379"/>
    <mergeCell ref="A380:B380"/>
    <mergeCell ref="A381:B381"/>
    <mergeCell ref="A382:B382"/>
    <mergeCell ref="K238:K240"/>
    <mergeCell ref="C239:C240"/>
    <mergeCell ref="D239:D240"/>
    <mergeCell ref="A375:B375"/>
    <mergeCell ref="A376:B376"/>
    <mergeCell ref="A377:B377"/>
  </mergeCells>
  <hyperlinks>
    <hyperlink ref="A10" r:id="rId1"/>
  </hyperlinks>
  <pageMargins left="0" right="0" top="0" bottom="0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повторн.конкурс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2012-08-31T05:25:14Z</dcterms:modified>
</cp:coreProperties>
</file>