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7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7" sheetId="7" r:id="rId7"/>
    <sheet name="Форма 8" sheetId="8" r:id="rId8"/>
  </sheets>
  <definedNames>
    <definedName name="_GoBack" localSheetId="2">'Форма 3'!#REF!</definedName>
    <definedName name="_xlfn.UNICODE" hidden="1">#NAME?</definedName>
    <definedName name="_xlnm.Print_Titles" localSheetId="6">'Форма7'!$9:$9</definedName>
    <definedName name="_xlnm.Print_Area" localSheetId="1">'Форма 2'!$A$1:$P$52</definedName>
    <definedName name="_xlnm.Print_Area" localSheetId="2">'Форма 3'!$A$1:$F$31</definedName>
    <definedName name="_xlnm.Print_Area" localSheetId="7">'Форма 8'!$A$1:$I$79</definedName>
    <definedName name="_xlnm.Print_Area" localSheetId="6">'Форма7'!$A$1:$J$121</definedName>
  </definedNames>
  <calcPr fullCalcOnLoad="1"/>
</workbook>
</file>

<file path=xl/sharedStrings.xml><?xml version="1.0" encoding="utf-8"?>
<sst xmlns="http://schemas.openxmlformats.org/spreadsheetml/2006/main" count="824" uniqueCount="265">
  <si>
    <t>всего</t>
  </si>
  <si>
    <t>Оценка расходов
(тыс. руб.), годы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</si>
  <si>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</si>
  <si>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</si>
  <si>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</si>
  <si>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</si>
  <si>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</si>
  <si>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</si>
  <si>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</si>
  <si>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</si>
  <si>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(наименование муниципальной программы)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</si>
  <si>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</si>
  <si>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</si>
  <si>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</si>
  <si>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</si>
  <si>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</si>
  <si>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</si>
  <si>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</si>
  <si>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</si>
  <si>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</si>
  <si>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</si>
  <si>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>Ответственный исполнитель, соисполнитель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</si>
  <si>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</si>
  <si>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</si>
  <si>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</si>
  <si>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</si>
  <si>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</si>
  <si>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</si>
  <si>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</si>
  <si>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без учета дополни-тельных ресурсов</t>
  </si>
  <si>
    <t>с учетом дополни- тельных ресурсов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</si>
  <si>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</si>
  <si>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</si>
  <si>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Форма 1</t>
  </si>
  <si>
    <t xml:space="preserve">Паспорт муниципальной программы </t>
  </si>
  <si>
    <t>Ответственный исполнитель муниципальной программы</t>
  </si>
  <si>
    <t>Соисполнители муниципальной программы</t>
  </si>
  <si>
    <t>Структура муниципальной программы:</t>
  </si>
  <si>
    <t>Задачи муниципальной программы</t>
  </si>
  <si>
    <t>Этапы и сроки реализации муниципальной программы</t>
  </si>
  <si>
    <t>Ожидаемые результаты реализации муниципальной программы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</si>
  <si>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</si>
  <si>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</si>
  <si>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</si>
  <si>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</si>
  <si>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*  главный распорядитель бюджетных средств</t>
  </si>
  <si>
    <t>Реквизиты нормативных правовых актов, которыми утверждены государственные программы Российской Федерации, Приморского края</t>
  </si>
  <si>
    <t>Объем средств бюджета Дальнегорского городского округа на финансирование муниципальной программы и прогнозная оценка привлекаемых на реализацию ее целей средств федерального, краевого бюджетов, внебюджетных источников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</si>
  <si>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</si>
  <si>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</si>
  <si>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</si>
  <si>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</si>
  <si>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</si>
  <si>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</si>
  <si>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</si>
  <si>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ответственный исполнитель, соисполнители</t>
  </si>
  <si>
    <t>Индикатор (показатель)                             (наименование)</t>
  </si>
  <si>
    <t>Значение индикатора (показателя)</t>
  </si>
  <si>
    <t>Срок*</t>
  </si>
  <si>
    <t>подпрограммы муниципальной программы</t>
  </si>
  <si>
    <t>отдельные мероприятия муниципальной программы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</si>
  <si>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</si>
  <si>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</si>
  <si>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Индикаторы (показатели) муниципальной программы</t>
  </si>
  <si>
    <t>Цель муниципальной программы</t>
  </si>
  <si>
    <t>Не применяются</t>
  </si>
  <si>
    <t xml:space="preserve">                              (наименование муниципальной программы)</t>
  </si>
  <si>
    <t xml:space="preserve">                 муниципальными бюджетными и автономными учреждениями по муниципальной программе </t>
  </si>
  <si>
    <t>Отсутствует</t>
  </si>
  <si>
    <t>4.</t>
  </si>
  <si>
    <t>Всего, в т.ч.</t>
  </si>
  <si>
    <t>Отдел архитектуры и строительства администрации Дальнегорского городского округа</t>
  </si>
  <si>
    <t>5.</t>
  </si>
  <si>
    <t>2.1.</t>
  </si>
  <si>
    <t>2.2.</t>
  </si>
  <si>
    <t>Всего</t>
  </si>
  <si>
    <t>1.1.</t>
  </si>
  <si>
    <t>1.2.</t>
  </si>
  <si>
    <t>1.3.</t>
  </si>
  <si>
    <t>1.4.</t>
  </si>
  <si>
    <t>3.1.</t>
  </si>
  <si>
    <t>3.2.</t>
  </si>
  <si>
    <t>3.3.</t>
  </si>
  <si>
    <t>4.1.</t>
  </si>
  <si>
    <t>4.2.</t>
  </si>
  <si>
    <t>4.3.</t>
  </si>
  <si>
    <t>4.4.</t>
  </si>
  <si>
    <t>%</t>
  </si>
  <si>
    <t>показатели</t>
  </si>
  <si>
    <t>Показатели</t>
  </si>
  <si>
    <t>м2</t>
  </si>
  <si>
    <t>Меры правового регулирования отсутствуют</t>
  </si>
  <si>
    <t>964-0503-1190028200-200</t>
  </si>
  <si>
    <t>х</t>
  </si>
  <si>
    <t>Основные этапы реализации</t>
  </si>
  <si>
    <t>Объем финансирования на очередной финансовый год  (тыс. руб.)</t>
  </si>
  <si>
    <t>План график</t>
  </si>
  <si>
    <t>аукцион</t>
  </si>
  <si>
    <t>заключение контракта</t>
  </si>
  <si>
    <t>выполнение работ</t>
  </si>
  <si>
    <t xml:space="preserve">План-график реализации муниципальной программы на очередной финансовый год </t>
  </si>
  <si>
    <t>создание контейнерных площадок для установки контейнеров для накопления твердых коммунальных отходов</t>
  </si>
  <si>
    <t>третий год планового периода</t>
  </si>
  <si>
    <t>четвертый  год планового периода</t>
  </si>
  <si>
    <t>Финансовая оценка результатотов применения мер госуларственного регулирования                                                                   (тыс. руб.), годы</t>
  </si>
  <si>
    <t>подпрограммы муниципальной программы, действие которых завершено, либо передано в другую муниципальную программу</t>
  </si>
  <si>
    <t>отдельные мероприятия муниципальной программы, действие которых завершено, либо передано в другую муниципальную программу</t>
  </si>
  <si>
    <t>1.5.</t>
  </si>
  <si>
    <t>ед.</t>
  </si>
  <si>
    <t>ИТОГО:</t>
  </si>
  <si>
    <t>1.6.</t>
  </si>
  <si>
    <t xml:space="preserve">шт.
</t>
  </si>
  <si>
    <t>1.2.1.</t>
  </si>
  <si>
    <t>первый год планового периода 2023</t>
  </si>
  <si>
    <t>второй год планового периода 2024</t>
  </si>
  <si>
    <t>третий год планового периода 2025</t>
  </si>
  <si>
    <t>четвертый год планового периода 2026</t>
  </si>
  <si>
    <t xml:space="preserve">текущий финансовый год                                        2021         </t>
  </si>
  <si>
    <t xml:space="preserve">очередной финансовый год                                              2022          </t>
  </si>
  <si>
    <t>Отдельное мероприятие: «Реализация общественно значимых проектов по благоустройству сельских территорий Дальнегорского городского округа»</t>
  </si>
  <si>
    <t>обустройство зоны отдыха с.Краснореченский Дальнегорского городского округа</t>
  </si>
  <si>
    <t xml:space="preserve"> обустройство площадок ТКО с. Каменка Дальнегорского городского округа</t>
  </si>
  <si>
    <t>Отдельное мероприятие «Благоустройство территории»</t>
  </si>
  <si>
    <t>технологическое присоединение к сетям водоснабжения, водоотведения и электроснабжения объектов благоустройства на территории городского округа</t>
  </si>
  <si>
    <t>организация, техническое обслуживание, ремонт сетей уличного освещения и линий электропередач городского округа</t>
  </si>
  <si>
    <t>содержание мест захоронения</t>
  </si>
  <si>
    <t>разработка проектно-сметной документации на капитальный ремонт подпорной стены</t>
  </si>
  <si>
    <t>капитальный ремонт подпорной стены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</si>
  <si>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</t>
  </si>
  <si>
    <t xml:space="preserve"> Управление экономики администрации Дальнегорского городского округа</t>
  </si>
  <si>
    <t>МКУ «Обслуживающее учреждение»</t>
  </si>
  <si>
    <t>обустройство пешеходных дорожек, тротуаров и лестничных маршей</t>
  </si>
  <si>
    <t>текущий финансовый год 2021</t>
  </si>
  <si>
    <t>очередной финансовый год 2022</t>
  </si>
  <si>
    <t>1. Отдельное мероприятие «Благоустройство территории» (индикаторы)</t>
  </si>
  <si>
    <t>Увеличение доли эксплуатируемых муниципальных светильников и линий электропередач на территории городского округа.</t>
  </si>
  <si>
    <t>Увеличение доли технологических присоединений к сетям водоснабжения, водоотведения и электроснабжения объектов благоустройства на территории городского округа.</t>
  </si>
  <si>
    <t>Увеличение доли созданных контейнерных площадок для установки контейнеров накопления твердых коммунальных отходов.</t>
  </si>
  <si>
    <t>Доля обустроенных пешеходных дорожек, тротуаров и лестничных маршей.</t>
  </si>
  <si>
    <t>Увеличение количества технологических присоединений к сетям водоснабжения, водоотведения и электроснабжения объектов благоустройства на территории городского округа</t>
  </si>
  <si>
    <t>Увеличение количества эксплуатируемых муниципальных светильников и линий электропередач на территории городского округа</t>
  </si>
  <si>
    <t>2. Отдельное мероприятие - «Ремонт инженерных сооружений» (не имеющих отношения к дорожной деятельности) (индикаторы)</t>
  </si>
  <si>
    <t>4.  Отдельное мероприятие: «Реализация общественно значимых проектов по благоустройству сельских территорий Дальнегорского городского округа» (индикаторы)</t>
  </si>
  <si>
    <t>отчетный финансовый год 2020</t>
  </si>
  <si>
    <t xml:space="preserve">                                                                         3. Отдельное мероприятие - «Организация и содержание мест захоронения (кладбищ)» (индикаторы)
</t>
  </si>
  <si>
    <t>Увеличение количества созданных контейнерных площадок для установки контейнеров накопления твердых коммунальных отходов.</t>
  </si>
  <si>
    <t>Количество обустроенных пешеходных дорожек, тротуаров и лестничных маршей.</t>
  </si>
  <si>
    <t>Увеличение доли отремонтированных подпорных стен.</t>
  </si>
  <si>
    <t>Доля разработанной проектно-сметной документации на строительство Дальнегорского городского кладбища (с. Сержантово).</t>
  </si>
  <si>
    <t>Строительство Дальнегорского городского кладбища (с. Сержантово).</t>
  </si>
  <si>
    <t>Доля содержания территории кладбищ городского округа.</t>
  </si>
  <si>
    <t>Количество разработанной проектно-сметной документации на строительство Дальнегорского городского кладбища (с. Сержантово).</t>
  </si>
  <si>
    <t>Площадь содержания территории кладбищ городского округа.</t>
  </si>
  <si>
    <t xml:space="preserve"> Сведения об индикаторах (показателях)  муниципальной программы</t>
  </si>
  <si>
    <t>Отдельное мероприятие - «Благоустройство территории»</t>
  </si>
  <si>
    <t>Отдел жизнеобеспечения, отдел архитектуры и строительства администрации Дальнегорского городского округа</t>
  </si>
  <si>
    <t xml:space="preserve">Отдельное мероприятие -  «Организация и содержание мест захоронения (кладбищ)» </t>
  </si>
  <si>
    <t>Отдельное мероприятие -  «Ремонт инженерных сооружений (не имеющих отношения к дорожной деятельности)»</t>
  </si>
  <si>
    <t>разработка проектно-сметной документации на строительство Дальнегорского городского кладбища (с. Сержантово)</t>
  </si>
  <si>
    <t>строительство Дальнегорского городского кладбища (с. Сержантово)</t>
  </si>
  <si>
    <t xml:space="preserve">Отдельное мероприятие -  «Реализация общественно значимых проектов по благоустройству сельских территорий Дальнегорского городского округа» </t>
  </si>
  <si>
    <t>2022 год</t>
  </si>
  <si>
    <t>2026 год</t>
  </si>
  <si>
    <t>увеличение благоустроенных территорий под размещение стационарных объектов с 2 единиц в 2022 году до 5 единиц в 2026 году.</t>
  </si>
  <si>
    <t>повышения уровня комфортности жизнедеятельности граждан посредством благоустройства территории городского округа и улучшение экологической обстановки и санитарного вида территории городского округа.</t>
  </si>
  <si>
    <t>создания безопасных у благоприятных условий гражданам</t>
  </si>
  <si>
    <t>разработка проектно-сметной документации на строительство Дальнегорского городского кладбища (с. Сержантово) в количестве 1 единицы в 2022 году.</t>
  </si>
  <si>
    <t>создание и развитие инфраструктуры сельских территорий Дальнегорского городского округа</t>
  </si>
  <si>
    <t>обустройство зоны отдыха с. Краснореченский Дальнегорского городского округа в количестве 1 единицы в 2022 году.</t>
  </si>
  <si>
    <t>обустройство площадок ТКО с. Каменка Дальнегорского городского округа  в количестве 19 единиц в 2022 году.</t>
  </si>
  <si>
    <t>создание новых мест погребения и содержание мест захоронения</t>
  </si>
  <si>
    <t>Управление экономики администрации Дальнегорского городского округа</t>
  </si>
  <si>
    <t>Муниципальное казенное учреждение «Обслуживающее учреждение»</t>
  </si>
  <si>
    <t>очередной финансовый год             2022</t>
  </si>
  <si>
    <r>
      <t>Всего, в т.ч</t>
    </r>
    <r>
      <rPr>
        <sz val="11"/>
        <rFont val="Times New Roman"/>
        <family val="1"/>
      </rPr>
      <t>.</t>
    </r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</si>
  <si>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округа, управление экономики администрации Дальнегорского городского округа, МКУ «Обслуживающее учреждение».</t>
  </si>
  <si>
    <t>Увеличение доли разработанной проектно-сметной документации на капитальный ремонт подпорной стены.</t>
  </si>
  <si>
    <t>Количество обустроенных зон отдыха  с.Краснореченский Дальнегорского городского округа</t>
  </si>
  <si>
    <t>Количество обустроенных площадок ТКО с. Каменка Дальнегорского городского округа</t>
  </si>
  <si>
    <t>Доля обустроенных зон отдыха с.Краснореченский Дальнегорского городского округа</t>
  </si>
  <si>
    <t>Доля обустроенных площадок ТКО  с. Каменка Дальнегорского городского округа</t>
  </si>
  <si>
    <t>Количество обустроенных зон отдыха с.Краснореченский Дальнегорского городского округа</t>
  </si>
  <si>
    <t>964-0409-1190021200-244</t>
  </si>
  <si>
    <t>964-0503-1190028500-244</t>
  </si>
  <si>
    <t>964-0503-1190028700-244</t>
  </si>
  <si>
    <t>964-0502-1190027020-244</t>
  </si>
  <si>
    <t>создание контейнерных площадок для установки контейнеров для накопления твердых коммунальных отходов в количестве 20 единиц.</t>
  </si>
  <si>
    <t>обустройство пешеходных дорожек, тротуаров и лестничных маршей в количестве 18 единиц.</t>
  </si>
  <si>
    <t xml:space="preserve">2. </t>
  </si>
  <si>
    <t>капитальный ремонт подпорной стены в количестве 2 единиц.</t>
  </si>
  <si>
    <t>разработка проектно-сметной документации на капитальный ремонт подпорной стены в количестве 2 единиц.</t>
  </si>
  <si>
    <t>964-0503-1190028400-244</t>
  </si>
  <si>
    <t>в отчетном году не запланировано.</t>
  </si>
  <si>
    <t>разработка проектно-сметной документации на строительство Дальнегорского городского кладбища (с. Сержантово) в количестве 1 единицы.</t>
  </si>
  <si>
    <t>обустройство зоны отдыха с.Краснореченский Дальнегорского городского округа в количестве 1 единицы.</t>
  </si>
  <si>
    <t xml:space="preserve"> обустройство площадок ТКО с. Каменка Дальнегорского городского округа в количестве 19 единиц.</t>
  </si>
  <si>
    <t>обустройство пешеходных коммуникаций, аллеи в с. Сержантово Дальнегорского городского округа площадью 180 м2.</t>
  </si>
  <si>
    <t>обустройство пешеходных коммуникаций, тротуаров с. Рудная Пристань Дальнегорского городского округа площадью 200 м2.</t>
  </si>
  <si>
    <t>организация пешеходных коммуникаций тротуаров с. Рудная Пристань Дальнегорского городского округа площадью 200 м2.</t>
  </si>
  <si>
    <t>организация пешеходных коммуникаций, аллей в с. Сержантово Дальнегорского городского округа площадью 180 м2 в 2022 году.</t>
  </si>
  <si>
    <t>организация пешеходных коммуникаций,  аллей в с. Сержантово Дальнегорского городского округа</t>
  </si>
  <si>
    <t>964-0503-1190028200-244</t>
  </si>
  <si>
    <t>964-0409-1190021200-244                     964-0503-1190028100-244                         964-0503-1190028100-247                       964-0503-1190028500-244                     964-0503-1190028700-244                      964-0502-1190027020-244              964-0503-1190028200-244</t>
  </si>
  <si>
    <t>964-0503-1190080690-100                               964-0503-1190080690-200                964-0503-1190042020-000</t>
  </si>
  <si>
    <t>Отдел жизнеобеспечения администрации Дальнегорского городского округа</t>
  </si>
  <si>
    <t>МКУ "Обслуживающее учреждение"</t>
  </si>
  <si>
    <t xml:space="preserve">организация пешеходных коммуникаций, тротуаров с. Рудная Пристань Дальнегорского городского округа </t>
  </si>
  <si>
    <t>Увеличение доли благоустроенных территорий под размещение модульных объектов.</t>
  </si>
  <si>
    <t>Увеличение количества благоустроенных территорий под размещение модульных  объектов</t>
  </si>
  <si>
    <t>благоустройство территорий под размещение модульных  объектов</t>
  </si>
  <si>
    <t xml:space="preserve">3.4. </t>
  </si>
  <si>
    <t>3.4.</t>
  </si>
  <si>
    <t>964-0503-1190000000-244</t>
  </si>
  <si>
    <t>2023 год</t>
  </si>
  <si>
    <t>Отдел жизнеобеспечения администрации Дальнегорского городского округа, МКУ "Обслуживающее учреждение"</t>
  </si>
  <si>
    <t>«Благоустройство Дальнегорского городского округа и содержание улично-дорожной»</t>
  </si>
  <si>
    <t>чел.</t>
  </si>
  <si>
    <t>«Благоустройство Дальнегорского городского округа и содержание улично-дорожной сети»</t>
  </si>
  <si>
    <t xml:space="preserve">                          Приложение № 3
к муниципальной программе «Благоустройство Дальнегорского городского округа и содержание улично-дорожной сети»</t>
  </si>
  <si>
    <t xml:space="preserve">                    Приложение № 2
к  муниципальной программе «Благоустройство Дальнегорского городского округа и содержание улично-дорожной сети»</t>
  </si>
  <si>
    <t>Муниципальная программа «Благоустройство Дальнегорского городского округа и содержание улично-дорожной сети»</t>
  </si>
  <si>
    <t>технологическое присоединение к сетям водоснабжения, водоотведения и электроснабжения объектов благоустройства – с 1 единиц в 2020 году до 10 единиц в 2026 году.</t>
  </si>
  <si>
    <t>увеличение количества освещенных улиц и территорий  городского округа, увеличение количества горящих и обслуживаемых муниципальных светильников уличного освещения  с 735 штук в 2020 году до 850 штук в 2026 году.</t>
  </si>
  <si>
    <t>благоустройство территорий Дальнегорского городского округа</t>
  </si>
  <si>
    <t>площадь благоустроенных территорий городского округа, ежегодно 1011325 м2.</t>
  </si>
  <si>
    <t>создание контейнерных площадок, для установки контейнеров накопления твердых коммунальных отходов в количестве с 93 единиц в 2020 году до 216 единиц в 2026 году.</t>
  </si>
  <si>
    <t>обустройство пешеходных дорожек, тротуаров и лестничных маршей в количестве с 0 единиц в 2020 году до 27 единиц в 2022 году.</t>
  </si>
  <si>
    <t>разработка проектно-сметной документации на капитальный ремонт подпорной стеныс 0 единиц в 2020 году до 10 единиц в 2026 году.</t>
  </si>
  <si>
    <t>капитальный ремонт подпорных стен с 0 единиц в 2020 году до 10 единиц в 2026 году.</t>
  </si>
  <si>
    <t>строительство Дальнегорского городского кладбища (с. Сержантово)  в количестве 1 единицы в 2024 году.</t>
  </si>
  <si>
    <t>содержание мест захоронения  с 0 м2 в 2022 году до 352000 м2 в 2026 году.</t>
  </si>
  <si>
    <t>реализация отдельных полномочий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погребению.</t>
  </si>
  <si>
    <t>Ежегодно захоранивать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 в количестве 21 человека.</t>
  </si>
  <si>
    <t>Отдел жизнеобеспечения, администрации Дальнегорского городского округа</t>
  </si>
  <si>
    <t xml:space="preserve">                                    Приложение № 4
к муниципальной программе «Благоустройство Дальнегорского городского округа и содержание улично-дорожной сети»</t>
  </si>
  <si>
    <t xml:space="preserve"> «Благоустройство Дальнегорского городского округа и содержание улично-дорожной сети»</t>
  </si>
  <si>
    <t>Приложение № 5
к  муниципальной программе  «Благоустройство Дальнегорского городского округа и содержание улично-дорожной сети»</t>
  </si>
  <si>
    <t xml:space="preserve">                          Приложение № 6
к  муниципальной программе  «Благоустройство Дальнегорского городского округа и содержание улично-дорожной сети»</t>
  </si>
  <si>
    <t>Приложение № 7
к  муниципальной программе  «Благоустройство Дальнегорского городского округа и содержание улично-дорожной сети»</t>
  </si>
  <si>
    <t xml:space="preserve">Муниципальная программа  «Благоустройство Дальнегорского городского округа и содержание улично-дорожной сети»
</t>
  </si>
  <si>
    <t>благоустройство территорий городского округа</t>
  </si>
  <si>
    <t xml:space="preserve">                  Приложение № 8
к  муниципальной программе «Благоустройство Дальнегорского городского округа и содержание улично-дорожной сети»</t>
  </si>
  <si>
    <t>обслуживание линии электропередач (ЛЭП) и светильников уличного освещения, монтаж светильников на территории Дальнегорского городского округа в количестве 770  штук</t>
  </si>
  <si>
    <t xml:space="preserve"> 964-0503-1190028100-244      964-0503-1190028100-247</t>
  </si>
  <si>
    <t>площадь благоустроенных территорий городского округа 1011325 м2, ежегодно.</t>
  </si>
  <si>
    <t>благоустройство территорий под размещение модульных  объектов в количестве 1 единицы.</t>
  </si>
  <si>
    <t xml:space="preserve"> - </t>
  </si>
  <si>
    <t>содержание и обслуживание 352000м2 кладбищ Дальнегорского городского округа</t>
  </si>
  <si>
    <t>964-05031190028710-000</t>
  </si>
  <si>
    <t xml:space="preserve">Организация пешеходных коммуникаций, тротуаров с. Рудная Пристань Дальнегорского городского округа </t>
  </si>
  <si>
    <t>Организация пешеходных коммуникаций,аллей в с. Сержантово Дальнегорского городского округа</t>
  </si>
  <si>
    <t>организация пешеходных коммуникаций, тротуаров с. Рудная Пристань Дальнегорского городского округа</t>
  </si>
  <si>
    <t>организация пешеходных коммуникаций, аллей с.Сержантово Дальнегорского городского округа</t>
  </si>
  <si>
    <t>Доля благоустроенных территорий городского округа, ежегодно.</t>
  </si>
  <si>
    <t>Площадь благоустроенных территорий городского округа, ежегодно.</t>
  </si>
  <si>
    <t>Количество разработанной проектно-сметной документации на капитальный ремонт подпорной стены.</t>
  </si>
  <si>
    <t>Количество отремонтированных подпорных стен.</t>
  </si>
  <si>
    <t>количество захороненных,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погребению, ежегодно.</t>
  </si>
  <si>
    <t>доля захороненных,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погребению, ежегодно.</t>
  </si>
  <si>
    <t>Доля протяженности обустроенных пешеходных коммуникаций, тротуаров с. Рудная Пристань Дальнегорского городского округа</t>
  </si>
  <si>
    <t>Доля протяженности обустроенных пешеходных коммуникаций,  аллеи  с. Сержантово Дальнегорского городского округа</t>
  </si>
  <si>
    <t>Протяженность обустроенных пешеходных коммуникаций, тротуаров с. Рудная Пристань Дальнегорского городского округа</t>
  </si>
  <si>
    <t>Протяженность обустроенных пешеходных коммуникаций, аллей с.Сержантово Дальнегорского городского округа</t>
  </si>
  <si>
    <t>Отдельное мероприятие - «Расходы на обеспечение деятельности отдела благоустройства МКУ «Обслуживающее учреждение»</t>
  </si>
  <si>
    <t>Отдельное мероприятие: «Расходы на обеспечение деятельности отдела благоустройства МКУ «Обслуживающее учреждение»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</si>
</sst>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00"/>
    <numFmt numFmtId="188" formatCode="0.000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  <numFmt numFmtId="194" formatCode="0.0000000"/>
    <numFmt numFmtId="195" formatCode="[$-F800]dddd\,\ mmmm\ dd\,\ yyyy"/>
    <numFmt numFmtId="196" formatCode="mmm/yyyy"/>
    <numFmt numFmtId="197" formatCode="#,##0.0\ &quot;₽&quot;"/>
    <numFmt numFmtId="198" formatCode="#,##0.0"/>
  </numFmts>
  <fonts count="5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u val="single"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6" fillId="0" borderId="0" xfId="0" applyFont="1" applyAlignment="1">
      <alignment/>
    </xf>
    <xf numFmtId="186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4" fontId="1" fillId="0" borderId="10" xfId="0" applyNumberFormat="1" applyFont="1" applyBorder="1" applyAlignment="1">
      <alignment horizontal="center" vertical="center" wrapText="1"/>
    </xf>
    <xf numFmtId="0" fontId="1" fillId="32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/>
    </xf>
    <xf numFmtId="184" fontId="5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1" fontId="5" fillId="32" borderId="12" xfId="0" applyNumberFormat="1" applyFont="1" applyFill="1" applyBorder="1" applyAlignment="1">
      <alignment horizontal="center" vertical="center" wrapText="1"/>
    </xf>
    <xf numFmtId="1" fontId="5" fillId="32" borderId="12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3" borderId="0" xfId="0" applyFont="1" applyFill="1" applyAlignment="1">
      <alignment wrapText="1"/>
    </xf>
    <xf numFmtId="0" fontId="1" fillId="23" borderId="0" xfId="0" applyFont="1" applyFill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186" fontId="5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vertical="top"/>
    </xf>
    <xf numFmtId="0" fontId="5" fillId="32" borderId="10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186" fontId="1" fillId="0" borderId="0" xfId="0" applyNumberFormat="1" applyFont="1" applyAlignment="1">
      <alignment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3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198" fontId="5" fillId="32" borderId="10" xfId="0" applyNumberFormat="1" applyFont="1" applyFill="1" applyBorder="1" applyAlignment="1">
      <alignment horizontal="center" vertical="center" wrapText="1"/>
    </xf>
    <xf numFmtId="186" fontId="1" fillId="32" borderId="14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3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192" fontId="17" fillId="32" borderId="10" xfId="0" applyNumberFormat="1" applyFont="1" applyFill="1" applyBorder="1" applyAlignment="1">
      <alignment horizontal="center" vertical="center"/>
    </xf>
    <xf numFmtId="192" fontId="17" fillId="32" borderId="13" xfId="0" applyNumberFormat="1" applyFont="1" applyFill="1" applyBorder="1" applyAlignment="1">
      <alignment horizontal="center" vertical="center"/>
    </xf>
    <xf numFmtId="192" fontId="17" fillId="32" borderId="10" xfId="0" applyNumberFormat="1" applyFont="1" applyFill="1" applyBorder="1" applyAlignment="1">
      <alignment horizontal="center" vertical="top"/>
    </xf>
    <xf numFmtId="192" fontId="5" fillId="32" borderId="10" xfId="0" applyNumberFormat="1" applyFont="1" applyFill="1" applyBorder="1" applyAlignment="1">
      <alignment horizontal="center" vertical="top"/>
    </xf>
    <xf numFmtId="192" fontId="17" fillId="32" borderId="10" xfId="0" applyNumberFormat="1" applyFont="1" applyFill="1" applyBorder="1" applyAlignment="1">
      <alignment horizontal="center" vertical="center" wrapText="1"/>
    </xf>
    <xf numFmtId="192" fontId="5" fillId="32" borderId="0" xfId="0" applyNumberFormat="1" applyFont="1" applyFill="1" applyAlignment="1">
      <alignment horizontal="left"/>
    </xf>
    <xf numFmtId="192" fontId="5" fillId="32" borderId="0" xfId="0" applyNumberFormat="1" applyFont="1" applyFill="1" applyAlignment="1">
      <alignment/>
    </xf>
    <xf numFmtId="192" fontId="5" fillId="32" borderId="0" xfId="0" applyNumberFormat="1" applyFont="1" applyFill="1" applyAlignment="1">
      <alignment horizontal="center" vertical="center"/>
    </xf>
    <xf numFmtId="192" fontId="5" fillId="32" borderId="0" xfId="0" applyNumberFormat="1" applyFont="1" applyFill="1" applyBorder="1" applyAlignment="1">
      <alignment horizontal="center"/>
    </xf>
    <xf numFmtId="192" fontId="5" fillId="32" borderId="10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92" fontId="9" fillId="0" borderId="11" xfId="0" applyNumberFormat="1" applyFont="1" applyBorder="1" applyAlignment="1">
      <alignment horizontal="center" vertical="center"/>
    </xf>
    <xf numFmtId="192" fontId="1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92" fontId="5" fillId="32" borderId="10" xfId="0" applyNumberFormat="1" applyFont="1" applyFill="1" applyBorder="1" applyAlignment="1">
      <alignment horizontal="center" vertical="center"/>
    </xf>
    <xf numFmtId="192" fontId="5" fillId="32" borderId="13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6" fillId="32" borderId="0" xfId="0" applyFont="1" applyFill="1" applyAlignment="1">
      <alignment horizontal="center" vertical="center"/>
    </xf>
    <xf numFmtId="0" fontId="17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17" fillId="32" borderId="17" xfId="0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 wrapText="1"/>
    </xf>
    <xf numFmtId="0" fontId="17" fillId="32" borderId="10" xfId="0" applyFont="1" applyFill="1" applyBorder="1" applyAlignment="1">
      <alignment horizontal="fill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 wrapText="1"/>
    </xf>
    <xf numFmtId="0" fontId="6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9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6" fontId="12" fillId="32" borderId="13" xfId="0" applyNumberFormat="1" applyFont="1" applyFill="1" applyBorder="1" applyAlignment="1">
      <alignment horizontal="center" vertical="center" wrapText="1"/>
    </xf>
    <xf numFmtId="186" fontId="12" fillId="32" borderId="19" xfId="0" applyNumberFormat="1" applyFont="1" applyFill="1" applyBorder="1" applyAlignment="1">
      <alignment horizontal="center" vertical="center" wrapText="1"/>
    </xf>
    <xf numFmtId="186" fontId="12" fillId="32" borderId="12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/>
    </xf>
    <xf numFmtId="0" fontId="1" fillId="32" borderId="19" xfId="0" applyFont="1" applyFill="1" applyBorder="1" applyAlignment="1">
      <alignment horizontal="center" vertical="top"/>
    </xf>
    <xf numFmtId="0" fontId="1" fillId="32" borderId="12" xfId="0" applyFont="1" applyFill="1" applyBorder="1" applyAlignment="1">
      <alignment horizontal="center" vertical="top"/>
    </xf>
    <xf numFmtId="0" fontId="13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/>
    </xf>
    <xf numFmtId="0" fontId="5" fillId="32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/>
    </xf>
    <xf numFmtId="0" fontId="9" fillId="32" borderId="13" xfId="0" applyFont="1" applyFill="1" applyBorder="1" applyAlignment="1">
      <alignment horizontal="center" vertical="top" wrapText="1"/>
    </xf>
    <xf numFmtId="0" fontId="9" fillId="32" borderId="19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top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5" fillId="32" borderId="13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5" fillId="32" borderId="20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2" fontId="5" fillId="32" borderId="13" xfId="0" applyNumberFormat="1" applyFont="1" applyFill="1" applyBorder="1" applyAlignment="1">
      <alignment horizontal="center" vertical="center" wrapText="1"/>
    </xf>
    <xf numFmtId="192" fontId="5" fillId="32" borderId="12" xfId="0" applyNumberFormat="1" applyFont="1" applyFill="1" applyBorder="1" applyAlignment="1">
      <alignment horizontal="center" vertical="center" wrapText="1"/>
    </xf>
    <xf numFmtId="192" fontId="5" fillId="32" borderId="10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192" fontId="5" fillId="32" borderId="19" xfId="0" applyNumberFormat="1" applyFont="1" applyFill="1" applyBorder="1" applyAlignment="1">
      <alignment horizontal="center" vertical="center" wrapText="1"/>
    </xf>
    <xf numFmtId="192" fontId="5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92" fontId="5" fillId="32" borderId="13" xfId="0" applyNumberFormat="1" applyFont="1" applyFill="1" applyBorder="1" applyAlignment="1">
      <alignment horizontal="center" vertical="center"/>
    </xf>
    <xf numFmtId="192" fontId="5" fillId="32" borderId="19" xfId="0" applyNumberFormat="1" applyFont="1" applyFill="1" applyBorder="1" applyAlignment="1">
      <alignment horizontal="center" vertical="center"/>
    </xf>
    <xf numFmtId="192" fontId="5" fillId="32" borderId="12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P17" sqref="P17"/>
    </sheetView>
  </sheetViews>
  <sheetFormatPr defaultColWidth="9.00390625" defaultRowHeight="12.75"/>
  <cols>
    <col min="1" max="8" width="9.125" style="1" customWidth="1"/>
    <col min="9" max="9" width="13.875" style="1" customWidth="1"/>
    <col min="10" max="16384" width="9.125" style="1" customWidth="1"/>
  </cols>
  <sheetData>
    <row r="1" spans="7:9" ht="18.75">
      <c r="G1" s="9"/>
      <c r="H1" s="9"/>
      <c r="I1" s="9" t="s">
        <v>33</v>
      </c>
    </row>
    <row r="3" spans="1:9" ht="18.75">
      <c r="A3" s="138" t="s">
        <v>34</v>
      </c>
      <c r="B3" s="138"/>
      <c r="C3" s="138"/>
      <c r="D3" s="138"/>
      <c r="E3" s="138"/>
      <c r="F3" s="138"/>
      <c r="G3" s="138"/>
      <c r="H3" s="138"/>
      <c r="I3" s="138"/>
    </row>
    <row r="4" spans="1:9" ht="15.75">
      <c r="A4" s="14"/>
      <c r="B4" s="14"/>
      <c r="C4" s="14"/>
      <c r="D4" s="14"/>
      <c r="E4" s="14"/>
      <c r="F4" s="14"/>
      <c r="G4" s="14"/>
      <c r="H4" s="14"/>
      <c r="I4" s="14"/>
    </row>
    <row r="5" spans="1:9" ht="15.75">
      <c r="A5" s="139" t="s">
        <v>35</v>
      </c>
      <c r="B5" s="140"/>
      <c r="C5" s="140"/>
      <c r="D5" s="140"/>
      <c r="E5" s="140"/>
      <c r="F5" s="140"/>
      <c r="G5" s="140"/>
      <c r="H5" s="140"/>
      <c r="I5" s="141"/>
    </row>
    <row r="6" spans="1:9" ht="15.75">
      <c r="A6" s="139" t="s">
        <v>36</v>
      </c>
      <c r="B6" s="140"/>
      <c r="C6" s="140"/>
      <c r="D6" s="140"/>
      <c r="E6" s="140"/>
      <c r="F6" s="140"/>
      <c r="G6" s="140"/>
      <c r="H6" s="140"/>
      <c r="I6" s="141"/>
    </row>
    <row r="7" spans="1:9" ht="15.75">
      <c r="A7" s="139" t="s">
        <v>37</v>
      </c>
      <c r="B7" s="140"/>
      <c r="C7" s="140"/>
      <c r="D7" s="140"/>
      <c r="E7" s="140"/>
      <c r="F7" s="140"/>
      <c r="G7" s="140"/>
      <c r="H7" s="140"/>
      <c r="I7" s="141"/>
    </row>
    <row r="8" spans="1:9" ht="15.75">
      <c r="A8" s="139" t="s">
        <v>59</v>
      </c>
      <c r="B8" s="140"/>
      <c r="C8" s="140"/>
      <c r="D8" s="140"/>
      <c r="E8" s="140"/>
      <c r="F8" s="140"/>
      <c r="G8" s="140"/>
      <c r="H8" s="140"/>
      <c r="I8" s="141"/>
    </row>
    <row r="9" spans="1:9" ht="31.5" customHeight="1">
      <c r="A9" s="135" t="s">
        <v>105</v>
      </c>
      <c r="B9" s="136"/>
      <c r="C9" s="136"/>
      <c r="D9" s="136"/>
      <c r="E9" s="136"/>
      <c r="F9" s="136"/>
      <c r="G9" s="136"/>
      <c r="H9" s="136"/>
      <c r="I9" s="137"/>
    </row>
    <row r="10" spans="1:9" ht="15.75">
      <c r="A10" s="139" t="s">
        <v>60</v>
      </c>
      <c r="B10" s="140"/>
      <c r="C10" s="140"/>
      <c r="D10" s="140"/>
      <c r="E10" s="140"/>
      <c r="F10" s="140"/>
      <c r="G10" s="140"/>
      <c r="H10" s="140"/>
      <c r="I10" s="141"/>
    </row>
    <row r="11" spans="1:9" ht="30.75" customHeight="1">
      <c r="A11" s="135" t="s">
        <v>106</v>
      </c>
      <c r="B11" s="136"/>
      <c r="C11" s="136"/>
      <c r="D11" s="136"/>
      <c r="E11" s="136"/>
      <c r="F11" s="136"/>
      <c r="G11" s="136"/>
      <c r="H11" s="136"/>
      <c r="I11" s="137"/>
    </row>
    <row r="12" spans="1:9" ht="33" customHeight="1">
      <c r="A12" s="135" t="s">
        <v>46</v>
      </c>
      <c r="B12" s="136"/>
      <c r="C12" s="136"/>
      <c r="D12" s="136"/>
      <c r="E12" s="136"/>
      <c r="F12" s="136"/>
      <c r="G12" s="136"/>
      <c r="H12" s="136"/>
      <c r="I12" s="137"/>
    </row>
    <row r="13" spans="1:9" ht="15.75">
      <c r="A13" s="135" t="s">
        <v>64</v>
      </c>
      <c r="B13" s="136"/>
      <c r="C13" s="136"/>
      <c r="D13" s="136"/>
      <c r="E13" s="136"/>
      <c r="F13" s="136"/>
      <c r="G13" s="136"/>
      <c r="H13" s="136"/>
      <c r="I13" s="137"/>
    </row>
    <row r="14" spans="1:9" ht="15.75">
      <c r="A14" s="135" t="s">
        <v>38</v>
      </c>
      <c r="B14" s="136"/>
      <c r="C14" s="136"/>
      <c r="D14" s="136"/>
      <c r="E14" s="136"/>
      <c r="F14" s="136"/>
      <c r="G14" s="136"/>
      <c r="H14" s="136"/>
      <c r="I14" s="137"/>
    </row>
    <row r="15" spans="1:9" ht="15.75">
      <c r="A15" s="135" t="s">
        <v>63</v>
      </c>
      <c r="B15" s="136"/>
      <c r="C15" s="136"/>
      <c r="D15" s="136"/>
      <c r="E15" s="136"/>
      <c r="F15" s="136"/>
      <c r="G15" s="136"/>
      <c r="H15" s="136"/>
      <c r="I15" s="137"/>
    </row>
    <row r="16" spans="1:9" ht="15.75">
      <c r="A16" s="135" t="s">
        <v>39</v>
      </c>
      <c r="B16" s="142"/>
      <c r="C16" s="142"/>
      <c r="D16" s="142"/>
      <c r="E16" s="142"/>
      <c r="F16" s="142"/>
      <c r="G16" s="142"/>
      <c r="H16" s="142"/>
      <c r="I16" s="143"/>
    </row>
    <row r="17" spans="1:9" ht="47.25" customHeight="1">
      <c r="A17" s="135" t="s">
        <v>47</v>
      </c>
      <c r="B17" s="136"/>
      <c r="C17" s="136"/>
      <c r="D17" s="136"/>
      <c r="E17" s="136"/>
      <c r="F17" s="136"/>
      <c r="G17" s="136"/>
      <c r="H17" s="136"/>
      <c r="I17" s="137"/>
    </row>
    <row r="18" spans="1:9" ht="15.75">
      <c r="A18" s="135" t="s">
        <v>40</v>
      </c>
      <c r="B18" s="136"/>
      <c r="C18" s="136"/>
      <c r="D18" s="136"/>
      <c r="E18" s="136"/>
      <c r="F18" s="136"/>
      <c r="G18" s="136"/>
      <c r="H18" s="136"/>
      <c r="I18" s="137"/>
    </row>
    <row r="20" spans="1:9" ht="15.75">
      <c r="A20" s="8"/>
      <c r="B20" s="8"/>
      <c r="C20" s="8"/>
      <c r="D20" s="8"/>
      <c r="E20" s="8"/>
      <c r="F20" s="8"/>
      <c r="G20" s="8"/>
      <c r="H20" s="8"/>
      <c r="I20" s="8"/>
    </row>
    <row r="21" spans="1:9" ht="15.75">
      <c r="A21" s="8"/>
      <c r="B21" s="8"/>
      <c r="C21" s="8"/>
      <c r="D21" s="8"/>
      <c r="E21" s="8"/>
      <c r="F21" s="8"/>
      <c r="G21" s="8"/>
      <c r="H21" s="8"/>
      <c r="I21" s="8"/>
    </row>
  </sheetData>
  <sheetProtection/>
  <mergeCells count="15">
    <mergeCell ref="A12:I12"/>
    <mergeCell ref="A13:I13"/>
    <mergeCell ref="A18:I18"/>
    <mergeCell ref="A14:I14"/>
    <mergeCell ref="A15:I15"/>
    <mergeCell ref="A16:I16"/>
    <mergeCell ref="A17:I17"/>
    <mergeCell ref="A11:I11"/>
    <mergeCell ref="A3:I3"/>
    <mergeCell ref="A5:I5"/>
    <mergeCell ref="A6:I6"/>
    <mergeCell ref="A7:I7"/>
    <mergeCell ref="A8:I8"/>
    <mergeCell ref="A10:I10"/>
    <mergeCell ref="A9:I9"/>
  </mergeCells>
  <printOptions/>
  <pageMargins left="0.984251968503937" right="0.3937007874015748" top="0.7874015748031497" bottom="0.7874015748031497" header="0.5905511811023623" footer="0.5905511811023623"/>
  <pageSetup horizontalDpi="600" verticalDpi="600" orientation="portrait" paperSize="9" scale="95" r:id="rId1"/>
  <headerFooter alignWithMargins="0">
    <oddHeader>&amp;C&amp;"Times New Roman,обычный"&amp;12 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98" zoomScaleSheetLayoutView="98" zoomScalePageLayoutView="0" workbookViewId="0" topLeftCell="A16">
      <selection activeCell="T21" sqref="T21"/>
    </sheetView>
  </sheetViews>
  <sheetFormatPr defaultColWidth="9.00390625" defaultRowHeight="12.75"/>
  <cols>
    <col min="1" max="1" width="6.625" style="74" customWidth="1"/>
    <col min="2" max="2" width="21.75390625" style="36" customWidth="1"/>
    <col min="3" max="3" width="7.00390625" style="1" customWidth="1"/>
    <col min="4" max="4" width="12.625" style="1" customWidth="1"/>
    <col min="5" max="5" width="8.75390625" style="1" customWidth="1"/>
    <col min="6" max="6" width="12.625" style="1" customWidth="1"/>
    <col min="7" max="7" width="9.125" style="1" customWidth="1"/>
    <col min="8" max="8" width="12.625" style="23" customWidth="1"/>
    <col min="9" max="9" width="8.875" style="1" customWidth="1"/>
    <col min="10" max="10" width="11.875" style="1" customWidth="1"/>
    <col min="11" max="11" width="9.00390625" style="1" customWidth="1"/>
    <col min="12" max="12" width="13.00390625" style="23" customWidth="1"/>
    <col min="13" max="13" width="9.00390625" style="23" customWidth="1"/>
    <col min="14" max="14" width="13.375" style="23" customWidth="1"/>
    <col min="15" max="15" width="8.875" style="23" customWidth="1"/>
    <col min="16" max="16" width="12.375" style="23" customWidth="1"/>
    <col min="17" max="16384" width="9.125" style="1" customWidth="1"/>
  </cols>
  <sheetData>
    <row r="1" spans="1:16" ht="88.5" customHeight="1">
      <c r="A1" s="72"/>
      <c r="B1" s="35"/>
      <c r="C1" s="23"/>
      <c r="D1" s="165"/>
      <c r="E1" s="165"/>
      <c r="F1" s="165"/>
      <c r="G1" s="165"/>
      <c r="H1" s="165"/>
      <c r="I1" s="23"/>
      <c r="J1" s="25"/>
      <c r="K1" s="26"/>
      <c r="L1" s="161" t="s">
        <v>219</v>
      </c>
      <c r="M1" s="161"/>
      <c r="N1" s="161"/>
      <c r="O1" s="161"/>
      <c r="P1" s="161"/>
    </row>
    <row r="2" spans="1:16" ht="12.75" customHeight="1">
      <c r="A2" s="72"/>
      <c r="B2" s="35"/>
      <c r="C2" s="23"/>
      <c r="D2" s="23"/>
      <c r="E2" s="23"/>
      <c r="F2" s="23"/>
      <c r="G2" s="23"/>
      <c r="I2" s="23"/>
      <c r="J2" s="60"/>
      <c r="K2" s="60"/>
      <c r="L2" s="165"/>
      <c r="M2" s="165"/>
      <c r="N2" s="165"/>
      <c r="O2" s="165"/>
      <c r="P2" s="165"/>
    </row>
    <row r="3" spans="1:11" ht="15.75">
      <c r="A3" s="72"/>
      <c r="B3" s="35"/>
      <c r="C3" s="23"/>
      <c r="D3" s="23"/>
      <c r="E3" s="23"/>
      <c r="F3" s="23"/>
      <c r="G3" s="23"/>
      <c r="I3" s="23"/>
      <c r="J3" s="23"/>
      <c r="K3" s="23"/>
    </row>
    <row r="4" spans="1:16" ht="18" customHeight="1">
      <c r="A4" s="168" t="s">
        <v>153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6" ht="24.75" customHeight="1">
      <c r="A5" s="144" t="s">
        <v>215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ht="16.5">
      <c r="A6" s="166" t="s">
        <v>10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1:11" ht="15.75">
      <c r="A7" s="72"/>
      <c r="B7" s="35"/>
      <c r="C7" s="23"/>
      <c r="D7" s="23"/>
      <c r="E7" s="23"/>
      <c r="F7" s="23"/>
      <c r="G7" s="23"/>
      <c r="I7" s="23"/>
      <c r="J7" s="23"/>
      <c r="K7" s="23"/>
    </row>
    <row r="8" spans="1:17" ht="15.75" customHeight="1">
      <c r="A8" s="163" t="s">
        <v>9</v>
      </c>
      <c r="B8" s="163" t="s">
        <v>56</v>
      </c>
      <c r="C8" s="163" t="s">
        <v>22</v>
      </c>
      <c r="D8" s="169" t="s">
        <v>57</v>
      </c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2"/>
    </row>
    <row r="9" spans="1:17" ht="48" customHeight="1">
      <c r="A9" s="163"/>
      <c r="B9" s="163"/>
      <c r="C9" s="163"/>
      <c r="D9" s="164" t="s">
        <v>143</v>
      </c>
      <c r="E9" s="164" t="s">
        <v>132</v>
      </c>
      <c r="F9" s="164"/>
      <c r="G9" s="163" t="s">
        <v>133</v>
      </c>
      <c r="H9" s="163"/>
      <c r="I9" s="149" t="s">
        <v>113</v>
      </c>
      <c r="J9" s="149"/>
      <c r="K9" s="149" t="s">
        <v>114</v>
      </c>
      <c r="L9" s="149"/>
      <c r="M9" s="149" t="s">
        <v>115</v>
      </c>
      <c r="N9" s="149"/>
      <c r="O9" s="149" t="s">
        <v>116</v>
      </c>
      <c r="P9" s="149"/>
      <c r="Q9" s="2"/>
    </row>
    <row r="10" spans="1:17" ht="104.25" customHeight="1">
      <c r="A10" s="163"/>
      <c r="B10" s="163"/>
      <c r="C10" s="163"/>
      <c r="D10" s="164"/>
      <c r="E10" s="33" t="s">
        <v>30</v>
      </c>
      <c r="F10" s="33" t="s">
        <v>29</v>
      </c>
      <c r="G10" s="33" t="s">
        <v>30</v>
      </c>
      <c r="H10" s="105" t="s">
        <v>29</v>
      </c>
      <c r="I10" s="33" t="s">
        <v>30</v>
      </c>
      <c r="J10" s="33" t="s">
        <v>29</v>
      </c>
      <c r="K10" s="33" t="s">
        <v>30</v>
      </c>
      <c r="L10" s="33" t="s">
        <v>29</v>
      </c>
      <c r="M10" s="33" t="s">
        <v>30</v>
      </c>
      <c r="N10" s="33" t="s">
        <v>29</v>
      </c>
      <c r="O10" s="33" t="s">
        <v>30</v>
      </c>
      <c r="P10" s="33" t="s">
        <v>29</v>
      </c>
      <c r="Q10" s="2"/>
    </row>
    <row r="11" spans="1:17" ht="15.75">
      <c r="A11" s="73">
        <v>1</v>
      </c>
      <c r="B11" s="63">
        <v>2</v>
      </c>
      <c r="C11" s="64">
        <v>3</v>
      </c>
      <c r="D11" s="64">
        <v>4</v>
      </c>
      <c r="E11" s="147">
        <v>5</v>
      </c>
      <c r="F11" s="148"/>
      <c r="G11" s="147">
        <v>6</v>
      </c>
      <c r="H11" s="148"/>
      <c r="I11" s="147">
        <v>7</v>
      </c>
      <c r="J11" s="148"/>
      <c r="K11" s="147">
        <v>8</v>
      </c>
      <c r="L11" s="148"/>
      <c r="M11" s="147">
        <v>9</v>
      </c>
      <c r="N11" s="148"/>
      <c r="O11" s="147">
        <v>10</v>
      </c>
      <c r="P11" s="148"/>
      <c r="Q11" s="2"/>
    </row>
    <row r="12" spans="1:17" ht="15.75" customHeight="1">
      <c r="A12" s="147" t="s">
        <v>220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"/>
    </row>
    <row r="13" spans="1:17" ht="15.75" customHeight="1">
      <c r="A13" s="152" t="s">
        <v>134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2"/>
    </row>
    <row r="14" spans="1:17" ht="151.5" customHeight="1">
      <c r="A14" s="39" t="s">
        <v>76</v>
      </c>
      <c r="B14" s="37" t="s">
        <v>136</v>
      </c>
      <c r="C14" s="33" t="s">
        <v>87</v>
      </c>
      <c r="D14" s="33">
        <v>10</v>
      </c>
      <c r="E14" s="65" t="s">
        <v>93</v>
      </c>
      <c r="F14" s="33">
        <v>30</v>
      </c>
      <c r="G14" s="65" t="s">
        <v>93</v>
      </c>
      <c r="H14" s="105">
        <v>50</v>
      </c>
      <c r="I14" s="65" t="s">
        <v>93</v>
      </c>
      <c r="J14" s="67">
        <v>70</v>
      </c>
      <c r="K14" s="67" t="s">
        <v>93</v>
      </c>
      <c r="L14" s="67">
        <v>80</v>
      </c>
      <c r="M14" s="67" t="s">
        <v>93</v>
      </c>
      <c r="N14" s="67">
        <v>90</v>
      </c>
      <c r="O14" s="67" t="s">
        <v>93</v>
      </c>
      <c r="P14" s="67">
        <v>100</v>
      </c>
      <c r="Q14" s="2"/>
    </row>
    <row r="15" spans="1:17" ht="108" customHeight="1">
      <c r="A15" s="33" t="s">
        <v>77</v>
      </c>
      <c r="B15" s="37" t="s">
        <v>135</v>
      </c>
      <c r="C15" s="33" t="s">
        <v>87</v>
      </c>
      <c r="D15" s="33">
        <v>46.83</v>
      </c>
      <c r="E15" s="65" t="s">
        <v>93</v>
      </c>
      <c r="F15" s="33">
        <v>47.8</v>
      </c>
      <c r="G15" s="65" t="s">
        <v>93</v>
      </c>
      <c r="H15" s="55">
        <v>49</v>
      </c>
      <c r="I15" s="65" t="s">
        <v>93</v>
      </c>
      <c r="J15" s="102">
        <v>50.35</v>
      </c>
      <c r="K15" s="65" t="s">
        <v>93</v>
      </c>
      <c r="L15" s="33">
        <v>51.62</v>
      </c>
      <c r="M15" s="65" t="s">
        <v>93</v>
      </c>
      <c r="N15" s="33">
        <v>53</v>
      </c>
      <c r="O15" s="65" t="s">
        <v>93</v>
      </c>
      <c r="P15" s="33">
        <v>54.17</v>
      </c>
      <c r="Q15" s="2"/>
    </row>
    <row r="16" spans="1:17" ht="76.5" customHeight="1">
      <c r="A16" s="62" t="s">
        <v>78</v>
      </c>
      <c r="B16" s="38" t="s">
        <v>207</v>
      </c>
      <c r="C16" s="62" t="s">
        <v>87</v>
      </c>
      <c r="D16" s="68">
        <v>0</v>
      </c>
      <c r="E16" s="67" t="s">
        <v>93</v>
      </c>
      <c r="F16" s="68">
        <v>40</v>
      </c>
      <c r="G16" s="67">
        <v>0</v>
      </c>
      <c r="H16" s="110">
        <v>60</v>
      </c>
      <c r="I16" s="65" t="s">
        <v>93</v>
      </c>
      <c r="J16" s="66">
        <v>80</v>
      </c>
      <c r="K16" s="65" t="s">
        <v>93</v>
      </c>
      <c r="L16" s="39">
        <v>100</v>
      </c>
      <c r="M16" s="65" t="s">
        <v>93</v>
      </c>
      <c r="N16" s="39">
        <v>100</v>
      </c>
      <c r="O16" s="65" t="s">
        <v>93</v>
      </c>
      <c r="P16" s="39">
        <v>100</v>
      </c>
      <c r="Q16" s="2"/>
    </row>
    <row r="17" spans="1:17" ht="51" customHeight="1">
      <c r="A17" s="58" t="s">
        <v>79</v>
      </c>
      <c r="B17" s="37" t="s">
        <v>253</v>
      </c>
      <c r="C17" s="125" t="s">
        <v>87</v>
      </c>
      <c r="D17" s="125">
        <v>0</v>
      </c>
      <c r="E17" s="46" t="s">
        <v>93</v>
      </c>
      <c r="F17" s="125">
        <v>0</v>
      </c>
      <c r="G17" s="46" t="s">
        <v>93</v>
      </c>
      <c r="H17" s="125">
        <v>100</v>
      </c>
      <c r="I17" s="46" t="s">
        <v>93</v>
      </c>
      <c r="J17" s="125">
        <v>100</v>
      </c>
      <c r="K17" s="46" t="s">
        <v>93</v>
      </c>
      <c r="L17" s="125">
        <v>100</v>
      </c>
      <c r="M17" s="46" t="s">
        <v>93</v>
      </c>
      <c r="N17" s="125">
        <v>100</v>
      </c>
      <c r="O17" s="46" t="s">
        <v>93</v>
      </c>
      <c r="P17" s="125">
        <v>100</v>
      </c>
      <c r="Q17" s="2"/>
    </row>
    <row r="18" spans="1:17" ht="136.5" customHeight="1">
      <c r="A18" s="61" t="s">
        <v>107</v>
      </c>
      <c r="B18" s="58" t="s">
        <v>137</v>
      </c>
      <c r="C18" s="61" t="s">
        <v>87</v>
      </c>
      <c r="D18" s="48">
        <v>25.62</v>
      </c>
      <c r="E18" s="48" t="s">
        <v>93</v>
      </c>
      <c r="F18" s="48">
        <v>31.96</v>
      </c>
      <c r="G18" s="46" t="s">
        <v>93</v>
      </c>
      <c r="H18" s="48">
        <v>37.47</v>
      </c>
      <c r="I18" s="46" t="s">
        <v>93</v>
      </c>
      <c r="J18" s="48">
        <v>43</v>
      </c>
      <c r="K18" s="46" t="s">
        <v>93</v>
      </c>
      <c r="L18" s="48">
        <v>48.5</v>
      </c>
      <c r="M18" s="46" t="s">
        <v>93</v>
      </c>
      <c r="N18" s="48">
        <v>54</v>
      </c>
      <c r="O18" s="46" t="s">
        <v>93</v>
      </c>
      <c r="P18" s="48">
        <v>59.51</v>
      </c>
      <c r="Q18" s="2"/>
    </row>
    <row r="19" spans="1:17" s="23" customFormat="1" ht="65.25" customHeight="1">
      <c r="A19" s="92" t="s">
        <v>110</v>
      </c>
      <c r="B19" s="92" t="s">
        <v>138</v>
      </c>
      <c r="C19" s="92" t="s">
        <v>87</v>
      </c>
      <c r="D19" s="47">
        <v>0</v>
      </c>
      <c r="E19" s="47">
        <v>0</v>
      </c>
      <c r="F19" s="47">
        <v>0</v>
      </c>
      <c r="G19" s="47">
        <v>0</v>
      </c>
      <c r="H19" s="47">
        <v>66.7</v>
      </c>
      <c r="I19" s="46" t="s">
        <v>93</v>
      </c>
      <c r="J19" s="47">
        <v>77.8</v>
      </c>
      <c r="K19" s="46" t="s">
        <v>93</v>
      </c>
      <c r="L19" s="47">
        <v>85.19</v>
      </c>
      <c r="M19" s="46" t="s">
        <v>93</v>
      </c>
      <c r="N19" s="47">
        <v>92.6</v>
      </c>
      <c r="O19" s="46" t="s">
        <v>93</v>
      </c>
      <c r="P19" s="47">
        <v>100</v>
      </c>
      <c r="Q19" s="31"/>
    </row>
    <row r="20" spans="1:17" ht="15.75" customHeight="1">
      <c r="A20" s="154" t="s">
        <v>88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2"/>
    </row>
    <row r="21" spans="1:17" s="23" customFormat="1" ht="168.75" customHeight="1">
      <c r="A21" s="104" t="s">
        <v>76</v>
      </c>
      <c r="B21" s="105" t="s">
        <v>139</v>
      </c>
      <c r="C21" s="105" t="s">
        <v>108</v>
      </c>
      <c r="D21" s="69">
        <v>1</v>
      </c>
      <c r="E21" s="46" t="s">
        <v>93</v>
      </c>
      <c r="F21" s="46">
        <v>3</v>
      </c>
      <c r="G21" s="46" t="s">
        <v>93</v>
      </c>
      <c r="H21" s="46">
        <v>5</v>
      </c>
      <c r="I21" s="46" t="s">
        <v>93</v>
      </c>
      <c r="J21" s="46">
        <v>7</v>
      </c>
      <c r="K21" s="46" t="s">
        <v>93</v>
      </c>
      <c r="L21" s="46">
        <v>8</v>
      </c>
      <c r="M21" s="46" t="s">
        <v>93</v>
      </c>
      <c r="N21" s="46">
        <v>9</v>
      </c>
      <c r="O21" s="46" t="s">
        <v>93</v>
      </c>
      <c r="P21" s="46">
        <v>10</v>
      </c>
      <c r="Q21" s="31"/>
    </row>
    <row r="22" spans="1:17" ht="120">
      <c r="A22" s="58" t="s">
        <v>77</v>
      </c>
      <c r="B22" s="58" t="s">
        <v>140</v>
      </c>
      <c r="C22" s="58" t="s">
        <v>111</v>
      </c>
      <c r="D22" s="46">
        <v>735</v>
      </c>
      <c r="E22" s="46" t="s">
        <v>93</v>
      </c>
      <c r="F22" s="46">
        <v>750</v>
      </c>
      <c r="G22" s="46" t="s">
        <v>93</v>
      </c>
      <c r="H22" s="46">
        <v>770</v>
      </c>
      <c r="I22" s="46" t="s">
        <v>93</v>
      </c>
      <c r="J22" s="46">
        <v>790</v>
      </c>
      <c r="K22" s="46" t="s">
        <v>93</v>
      </c>
      <c r="L22" s="46">
        <v>810</v>
      </c>
      <c r="M22" s="46" t="s">
        <v>93</v>
      </c>
      <c r="N22" s="47">
        <v>830</v>
      </c>
      <c r="O22" s="46" t="s">
        <v>93</v>
      </c>
      <c r="P22" s="46">
        <v>850</v>
      </c>
      <c r="Q22" s="2"/>
    </row>
    <row r="23" spans="1:17" ht="109.5" customHeight="1">
      <c r="A23" s="58" t="s">
        <v>78</v>
      </c>
      <c r="B23" s="58" t="s">
        <v>208</v>
      </c>
      <c r="C23" s="58" t="s">
        <v>108</v>
      </c>
      <c r="D23" s="46">
        <v>0</v>
      </c>
      <c r="E23" s="46">
        <v>0</v>
      </c>
      <c r="F23" s="46">
        <v>2</v>
      </c>
      <c r="G23" s="46" t="s">
        <v>93</v>
      </c>
      <c r="H23" s="46">
        <v>3</v>
      </c>
      <c r="I23" s="46" t="s">
        <v>93</v>
      </c>
      <c r="J23" s="46">
        <v>4</v>
      </c>
      <c r="K23" s="46" t="s">
        <v>93</v>
      </c>
      <c r="L23" s="46">
        <v>5</v>
      </c>
      <c r="M23" s="46" t="s">
        <v>93</v>
      </c>
      <c r="N23" s="46">
        <v>5</v>
      </c>
      <c r="O23" s="46" t="s">
        <v>93</v>
      </c>
      <c r="P23" s="46">
        <v>5</v>
      </c>
      <c r="Q23" s="2"/>
    </row>
    <row r="24" spans="1:17" ht="57" customHeight="1">
      <c r="A24" s="58" t="s">
        <v>79</v>
      </c>
      <c r="B24" s="58" t="s">
        <v>254</v>
      </c>
      <c r="C24" s="58" t="s">
        <v>90</v>
      </c>
      <c r="D24" s="47">
        <v>0</v>
      </c>
      <c r="E24" s="46" t="s">
        <v>93</v>
      </c>
      <c r="F24" s="47">
        <v>0</v>
      </c>
      <c r="G24" s="46" t="s">
        <v>93</v>
      </c>
      <c r="H24" s="46">
        <v>1011325</v>
      </c>
      <c r="I24" s="46" t="s">
        <v>93</v>
      </c>
      <c r="J24" s="46">
        <v>1011325</v>
      </c>
      <c r="K24" s="46" t="s">
        <v>93</v>
      </c>
      <c r="L24" s="46">
        <v>1011325</v>
      </c>
      <c r="M24" s="46" t="s">
        <v>93</v>
      </c>
      <c r="N24" s="46">
        <v>1011325</v>
      </c>
      <c r="O24" s="46" t="s">
        <v>93</v>
      </c>
      <c r="P24" s="46">
        <v>1011325</v>
      </c>
      <c r="Q24" s="2"/>
    </row>
    <row r="25" spans="1:17" s="23" customFormat="1" ht="123.75" customHeight="1">
      <c r="A25" s="61" t="s">
        <v>107</v>
      </c>
      <c r="B25" s="58" t="s">
        <v>145</v>
      </c>
      <c r="C25" s="58" t="s">
        <v>108</v>
      </c>
      <c r="D25" s="47">
        <v>93</v>
      </c>
      <c r="E25" s="47" t="s">
        <v>93</v>
      </c>
      <c r="F25" s="47">
        <v>116</v>
      </c>
      <c r="G25" s="47" t="s">
        <v>93</v>
      </c>
      <c r="H25" s="47">
        <v>136</v>
      </c>
      <c r="I25" s="47" t="s">
        <v>93</v>
      </c>
      <c r="J25" s="47">
        <v>156</v>
      </c>
      <c r="K25" s="47" t="s">
        <v>93</v>
      </c>
      <c r="L25" s="47">
        <v>176</v>
      </c>
      <c r="M25" s="46" t="s">
        <v>93</v>
      </c>
      <c r="N25" s="47">
        <v>196</v>
      </c>
      <c r="O25" s="46" t="s">
        <v>93</v>
      </c>
      <c r="P25" s="47">
        <v>216</v>
      </c>
      <c r="Q25" s="31"/>
    </row>
    <row r="26" spans="1:17" s="23" customFormat="1" ht="87" customHeight="1">
      <c r="A26" s="92" t="s">
        <v>110</v>
      </c>
      <c r="B26" s="92" t="s">
        <v>146</v>
      </c>
      <c r="C26" s="92" t="s">
        <v>108</v>
      </c>
      <c r="D26" s="47">
        <v>0</v>
      </c>
      <c r="E26" s="47">
        <v>0</v>
      </c>
      <c r="F26" s="47">
        <v>0</v>
      </c>
      <c r="G26" s="47" t="s">
        <v>93</v>
      </c>
      <c r="H26" s="47">
        <v>18</v>
      </c>
      <c r="I26" s="47" t="s">
        <v>93</v>
      </c>
      <c r="J26" s="47">
        <v>21</v>
      </c>
      <c r="K26" s="47" t="s">
        <v>93</v>
      </c>
      <c r="L26" s="47">
        <v>23</v>
      </c>
      <c r="M26" s="46" t="s">
        <v>93</v>
      </c>
      <c r="N26" s="47">
        <v>25</v>
      </c>
      <c r="O26" s="46" t="s">
        <v>93</v>
      </c>
      <c r="P26" s="47">
        <v>27</v>
      </c>
      <c r="Q26" s="31"/>
    </row>
    <row r="27" spans="1:17" ht="23.25" customHeight="1">
      <c r="A27" s="156" t="s">
        <v>141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2"/>
    </row>
    <row r="28" spans="1:17" s="23" customFormat="1" ht="90">
      <c r="A28" s="91" t="s">
        <v>73</v>
      </c>
      <c r="B28" s="91" t="s">
        <v>176</v>
      </c>
      <c r="C28" s="91" t="s">
        <v>87</v>
      </c>
      <c r="D28" s="91">
        <v>0</v>
      </c>
      <c r="E28" s="46">
        <v>0</v>
      </c>
      <c r="F28" s="91">
        <v>0</v>
      </c>
      <c r="G28" s="46" t="s">
        <v>93</v>
      </c>
      <c r="H28" s="134">
        <v>7.7</v>
      </c>
      <c r="I28" s="46" t="s">
        <v>93</v>
      </c>
      <c r="J28" s="134">
        <v>15.4</v>
      </c>
      <c r="K28" s="46" t="s">
        <v>93</v>
      </c>
      <c r="L28" s="97">
        <v>23.1</v>
      </c>
      <c r="M28" s="46" t="s">
        <v>93</v>
      </c>
      <c r="N28" s="134">
        <v>30.8</v>
      </c>
      <c r="O28" s="46" t="s">
        <v>93</v>
      </c>
      <c r="P28" s="134">
        <v>38.5</v>
      </c>
      <c r="Q28" s="31"/>
    </row>
    <row r="29" spans="1:17" s="23" customFormat="1" ht="45">
      <c r="A29" s="92" t="s">
        <v>74</v>
      </c>
      <c r="B29" s="92" t="s">
        <v>147</v>
      </c>
      <c r="C29" s="92" t="s">
        <v>87</v>
      </c>
      <c r="D29" s="92">
        <v>0</v>
      </c>
      <c r="E29" s="46" t="s">
        <v>93</v>
      </c>
      <c r="F29" s="92">
        <v>0</v>
      </c>
      <c r="G29" s="46" t="s">
        <v>93</v>
      </c>
      <c r="H29" s="105">
        <v>7.7</v>
      </c>
      <c r="I29" s="46" t="s">
        <v>93</v>
      </c>
      <c r="J29" s="92">
        <v>15.4</v>
      </c>
      <c r="K29" s="46" t="s">
        <v>93</v>
      </c>
      <c r="L29" s="97">
        <v>23.1</v>
      </c>
      <c r="M29" s="46" t="s">
        <v>93</v>
      </c>
      <c r="N29" s="92">
        <v>30.8</v>
      </c>
      <c r="O29" s="46" t="s">
        <v>93</v>
      </c>
      <c r="P29" s="92">
        <v>38.5</v>
      </c>
      <c r="Q29" s="31"/>
    </row>
    <row r="30" spans="1:17" s="23" customFormat="1" ht="15.75" customHeight="1">
      <c r="A30" s="145" t="s">
        <v>89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31"/>
    </row>
    <row r="31" spans="1:17" s="23" customFormat="1" ht="107.25" customHeight="1">
      <c r="A31" s="91" t="s">
        <v>73</v>
      </c>
      <c r="B31" s="91" t="s">
        <v>255</v>
      </c>
      <c r="C31" s="91" t="s">
        <v>108</v>
      </c>
      <c r="D31" s="91">
        <v>0</v>
      </c>
      <c r="E31" s="46">
        <v>0</v>
      </c>
      <c r="F31" s="91">
        <v>0</v>
      </c>
      <c r="G31" s="46" t="s">
        <v>93</v>
      </c>
      <c r="H31" s="104">
        <v>2</v>
      </c>
      <c r="I31" s="46" t="s">
        <v>93</v>
      </c>
      <c r="J31" s="91">
        <v>4</v>
      </c>
      <c r="K31" s="46" t="s">
        <v>93</v>
      </c>
      <c r="L31" s="91">
        <v>6</v>
      </c>
      <c r="M31" s="46" t="s">
        <v>93</v>
      </c>
      <c r="N31" s="91">
        <v>8</v>
      </c>
      <c r="O31" s="46" t="s">
        <v>93</v>
      </c>
      <c r="P31" s="91">
        <v>10</v>
      </c>
      <c r="Q31" s="31"/>
    </row>
    <row r="32" spans="1:17" s="23" customFormat="1" ht="60.75" customHeight="1">
      <c r="A32" s="92" t="s">
        <v>74</v>
      </c>
      <c r="B32" s="92" t="s">
        <v>256</v>
      </c>
      <c r="C32" s="91" t="s">
        <v>108</v>
      </c>
      <c r="D32" s="92">
        <v>0</v>
      </c>
      <c r="E32" s="46" t="s">
        <v>93</v>
      </c>
      <c r="F32" s="92">
        <v>0</v>
      </c>
      <c r="G32" s="46" t="s">
        <v>93</v>
      </c>
      <c r="H32" s="133">
        <v>2</v>
      </c>
      <c r="I32" s="46" t="s">
        <v>93</v>
      </c>
      <c r="J32" s="133">
        <v>4</v>
      </c>
      <c r="K32" s="46" t="s">
        <v>93</v>
      </c>
      <c r="L32" s="133">
        <v>6</v>
      </c>
      <c r="M32" s="46" t="s">
        <v>93</v>
      </c>
      <c r="N32" s="133">
        <v>8</v>
      </c>
      <c r="O32" s="46" t="s">
        <v>93</v>
      </c>
      <c r="P32" s="133">
        <v>10</v>
      </c>
      <c r="Q32" s="31"/>
    </row>
    <row r="33" spans="1:17" ht="23.25" customHeight="1">
      <c r="A33" s="162" t="s">
        <v>144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2"/>
    </row>
    <row r="34" spans="1:17" ht="115.5" customHeight="1">
      <c r="A34" s="62" t="s">
        <v>80</v>
      </c>
      <c r="B34" s="62" t="s">
        <v>148</v>
      </c>
      <c r="C34" s="62" t="s">
        <v>87</v>
      </c>
      <c r="D34" s="70">
        <v>0</v>
      </c>
      <c r="E34" s="69" t="s">
        <v>93</v>
      </c>
      <c r="F34" s="70">
        <v>0</v>
      </c>
      <c r="G34" s="69" t="s">
        <v>93</v>
      </c>
      <c r="H34" s="71">
        <v>100</v>
      </c>
      <c r="I34" s="69" t="s">
        <v>93</v>
      </c>
      <c r="J34" s="70">
        <v>100</v>
      </c>
      <c r="K34" s="69" t="s">
        <v>93</v>
      </c>
      <c r="L34" s="70">
        <v>100</v>
      </c>
      <c r="M34" s="69" t="s">
        <v>93</v>
      </c>
      <c r="N34" s="70">
        <v>100</v>
      </c>
      <c r="O34" s="69" t="s">
        <v>93</v>
      </c>
      <c r="P34" s="70">
        <v>100</v>
      </c>
      <c r="Q34" s="2"/>
    </row>
    <row r="35" spans="1:17" s="32" customFormat="1" ht="72.75" customHeight="1">
      <c r="A35" s="121" t="s">
        <v>81</v>
      </c>
      <c r="B35" s="122" t="s">
        <v>149</v>
      </c>
      <c r="C35" s="122" t="s">
        <v>87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 t="s">
        <v>93</v>
      </c>
      <c r="L35" s="69">
        <v>100</v>
      </c>
      <c r="M35" s="69" t="s">
        <v>93</v>
      </c>
      <c r="N35" s="69">
        <v>100</v>
      </c>
      <c r="O35" s="69" t="s">
        <v>93</v>
      </c>
      <c r="P35" s="69">
        <v>100</v>
      </c>
      <c r="Q35" s="103"/>
    </row>
    <row r="36" spans="1:17" s="23" customFormat="1" ht="48.75" customHeight="1">
      <c r="A36" s="105" t="s">
        <v>82</v>
      </c>
      <c r="B36" s="105" t="s">
        <v>150</v>
      </c>
      <c r="C36" s="105" t="s">
        <v>87</v>
      </c>
      <c r="D36" s="69">
        <v>0</v>
      </c>
      <c r="E36" s="69" t="s">
        <v>93</v>
      </c>
      <c r="F36" s="47">
        <v>0</v>
      </c>
      <c r="G36" s="47" t="s">
        <v>93</v>
      </c>
      <c r="H36" s="47">
        <v>60.22</v>
      </c>
      <c r="I36" s="47" t="s">
        <v>93</v>
      </c>
      <c r="J36" s="47">
        <v>60.22</v>
      </c>
      <c r="K36" s="47" t="s">
        <v>93</v>
      </c>
      <c r="L36" s="47">
        <v>60.22</v>
      </c>
      <c r="M36" s="69" t="s">
        <v>93</v>
      </c>
      <c r="N36" s="69">
        <v>100</v>
      </c>
      <c r="O36" s="69">
        <v>0</v>
      </c>
      <c r="P36" s="69">
        <v>100</v>
      </c>
      <c r="Q36" s="31"/>
    </row>
    <row r="37" spans="1:16" s="23" customFormat="1" ht="239.25" customHeight="1">
      <c r="A37" s="55" t="s">
        <v>210</v>
      </c>
      <c r="B37" s="127" t="s">
        <v>258</v>
      </c>
      <c r="C37" s="125" t="s">
        <v>87</v>
      </c>
      <c r="D37" s="69">
        <v>0</v>
      </c>
      <c r="E37" s="69">
        <v>0</v>
      </c>
      <c r="F37" s="47">
        <v>100</v>
      </c>
      <c r="G37" s="47" t="s">
        <v>93</v>
      </c>
      <c r="H37" s="47">
        <v>100</v>
      </c>
      <c r="I37" s="47" t="s">
        <v>93</v>
      </c>
      <c r="J37" s="47">
        <v>100</v>
      </c>
      <c r="K37" s="47" t="s">
        <v>93</v>
      </c>
      <c r="L37" s="47">
        <v>100</v>
      </c>
      <c r="M37" s="69" t="s">
        <v>93</v>
      </c>
      <c r="N37" s="69">
        <v>100</v>
      </c>
      <c r="O37" s="69">
        <v>0</v>
      </c>
      <c r="P37" s="69">
        <v>100</v>
      </c>
    </row>
    <row r="38" spans="1:17" ht="15.75" customHeight="1">
      <c r="A38" s="151" t="s">
        <v>89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2"/>
    </row>
    <row r="39" spans="1:17" ht="120">
      <c r="A39" s="125" t="s">
        <v>80</v>
      </c>
      <c r="B39" s="125" t="s">
        <v>151</v>
      </c>
      <c r="C39" s="125" t="s">
        <v>108</v>
      </c>
      <c r="D39" s="69">
        <v>0</v>
      </c>
      <c r="E39" s="69">
        <v>0</v>
      </c>
      <c r="F39" s="69">
        <v>0</v>
      </c>
      <c r="G39" s="69" t="s">
        <v>93</v>
      </c>
      <c r="H39" s="69">
        <v>1</v>
      </c>
      <c r="I39" s="69" t="s">
        <v>93</v>
      </c>
      <c r="J39" s="69">
        <v>1</v>
      </c>
      <c r="K39" s="69" t="s">
        <v>93</v>
      </c>
      <c r="L39" s="69">
        <v>1</v>
      </c>
      <c r="M39" s="69" t="s">
        <v>93</v>
      </c>
      <c r="N39" s="69">
        <v>1</v>
      </c>
      <c r="O39" s="69" t="s">
        <v>93</v>
      </c>
      <c r="P39" s="69">
        <v>1</v>
      </c>
      <c r="Q39" s="2"/>
    </row>
    <row r="40" spans="1:17" s="23" customFormat="1" ht="60">
      <c r="A40" s="122" t="s">
        <v>81</v>
      </c>
      <c r="B40" s="122" t="s">
        <v>149</v>
      </c>
      <c r="C40" s="122" t="s">
        <v>108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 t="s">
        <v>93</v>
      </c>
      <c r="L40" s="69">
        <v>1</v>
      </c>
      <c r="M40" s="69" t="s">
        <v>93</v>
      </c>
      <c r="N40" s="69">
        <v>1</v>
      </c>
      <c r="O40" s="69" t="s">
        <v>93</v>
      </c>
      <c r="P40" s="69">
        <v>1</v>
      </c>
      <c r="Q40" s="31"/>
    </row>
    <row r="41" spans="1:17" s="23" customFormat="1" ht="45">
      <c r="A41" s="105" t="s">
        <v>82</v>
      </c>
      <c r="B41" s="105" t="s">
        <v>152</v>
      </c>
      <c r="C41" s="105" t="s">
        <v>90</v>
      </c>
      <c r="D41" s="69">
        <v>0</v>
      </c>
      <c r="E41" s="69" t="s">
        <v>93</v>
      </c>
      <c r="F41" s="69">
        <v>0</v>
      </c>
      <c r="G41" s="69" t="s">
        <v>93</v>
      </c>
      <c r="H41" s="69">
        <v>212000</v>
      </c>
      <c r="I41" s="69" t="s">
        <v>93</v>
      </c>
      <c r="J41" s="69">
        <v>212000</v>
      </c>
      <c r="K41" s="69" t="s">
        <v>93</v>
      </c>
      <c r="L41" s="69">
        <v>212000</v>
      </c>
      <c r="M41" s="69" t="s">
        <v>93</v>
      </c>
      <c r="N41" s="69">
        <v>352000</v>
      </c>
      <c r="O41" s="69" t="s">
        <v>93</v>
      </c>
      <c r="P41" s="69">
        <v>352000</v>
      </c>
      <c r="Q41" s="31"/>
    </row>
    <row r="42" spans="1:17" s="23" customFormat="1" ht="274.5" customHeight="1">
      <c r="A42" s="125" t="s">
        <v>211</v>
      </c>
      <c r="B42" s="126" t="s">
        <v>257</v>
      </c>
      <c r="C42" s="125" t="s">
        <v>216</v>
      </c>
      <c r="D42" s="69">
        <v>0</v>
      </c>
      <c r="E42" s="69" t="s">
        <v>93</v>
      </c>
      <c r="F42" s="69">
        <v>21</v>
      </c>
      <c r="G42" s="69" t="s">
        <v>93</v>
      </c>
      <c r="H42" s="69">
        <v>21</v>
      </c>
      <c r="I42" s="69" t="s">
        <v>93</v>
      </c>
      <c r="J42" s="69">
        <v>21</v>
      </c>
      <c r="K42" s="69" t="s">
        <v>93</v>
      </c>
      <c r="L42" s="69">
        <v>21</v>
      </c>
      <c r="M42" s="69" t="s">
        <v>93</v>
      </c>
      <c r="N42" s="69">
        <v>21</v>
      </c>
      <c r="O42" s="69" t="s">
        <v>93</v>
      </c>
      <c r="P42" s="69">
        <v>21</v>
      </c>
      <c r="Q42" s="31"/>
    </row>
    <row r="43" spans="1:17" ht="30.75" customHeight="1">
      <c r="A43" s="145" t="s">
        <v>142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2"/>
    </row>
    <row r="44" spans="1:17" ht="73.5" customHeight="1">
      <c r="A44" s="62" t="s">
        <v>83</v>
      </c>
      <c r="B44" s="58" t="s">
        <v>179</v>
      </c>
      <c r="C44" s="58" t="s">
        <v>87</v>
      </c>
      <c r="D44" s="69">
        <v>0</v>
      </c>
      <c r="E44" s="69">
        <v>0</v>
      </c>
      <c r="F44" s="69">
        <v>0</v>
      </c>
      <c r="G44" s="69" t="s">
        <v>93</v>
      </c>
      <c r="H44" s="69">
        <v>100</v>
      </c>
      <c r="I44" s="69" t="s">
        <v>93</v>
      </c>
      <c r="J44" s="69">
        <v>100</v>
      </c>
      <c r="K44" s="69" t="s">
        <v>93</v>
      </c>
      <c r="L44" s="69">
        <v>100</v>
      </c>
      <c r="M44" s="69" t="s">
        <v>93</v>
      </c>
      <c r="N44" s="69">
        <v>100</v>
      </c>
      <c r="O44" s="69" t="s">
        <v>93</v>
      </c>
      <c r="P44" s="69">
        <v>100</v>
      </c>
      <c r="Q44" s="2"/>
    </row>
    <row r="45" spans="1:17" ht="81.75" customHeight="1">
      <c r="A45" s="62" t="s">
        <v>84</v>
      </c>
      <c r="B45" s="58" t="s">
        <v>180</v>
      </c>
      <c r="C45" s="58" t="s">
        <v>87</v>
      </c>
      <c r="D45" s="69">
        <v>0</v>
      </c>
      <c r="E45" s="69">
        <v>0</v>
      </c>
      <c r="F45" s="69">
        <v>0</v>
      </c>
      <c r="G45" s="69" t="s">
        <v>93</v>
      </c>
      <c r="H45" s="69">
        <v>100</v>
      </c>
      <c r="I45" s="69" t="s">
        <v>93</v>
      </c>
      <c r="J45" s="69">
        <v>100</v>
      </c>
      <c r="K45" s="69" t="s">
        <v>93</v>
      </c>
      <c r="L45" s="69">
        <v>100</v>
      </c>
      <c r="M45" s="69" t="s">
        <v>93</v>
      </c>
      <c r="N45" s="69">
        <v>100</v>
      </c>
      <c r="O45" s="69" t="s">
        <v>93</v>
      </c>
      <c r="P45" s="69">
        <v>100</v>
      </c>
      <c r="Q45" s="2"/>
    </row>
    <row r="46" spans="1:17" ht="126" customHeight="1">
      <c r="A46" s="91" t="s">
        <v>85</v>
      </c>
      <c r="B46" s="92" t="s">
        <v>259</v>
      </c>
      <c r="C46" s="92" t="s">
        <v>87</v>
      </c>
      <c r="D46" s="69">
        <v>0</v>
      </c>
      <c r="E46" s="69">
        <v>0</v>
      </c>
      <c r="F46" s="69">
        <v>0</v>
      </c>
      <c r="G46" s="69" t="s">
        <v>93</v>
      </c>
      <c r="H46" s="69">
        <v>100</v>
      </c>
      <c r="I46" s="69" t="s">
        <v>93</v>
      </c>
      <c r="J46" s="69">
        <v>100</v>
      </c>
      <c r="K46" s="69" t="s">
        <v>93</v>
      </c>
      <c r="L46" s="69">
        <v>100</v>
      </c>
      <c r="M46" s="69" t="s">
        <v>93</v>
      </c>
      <c r="N46" s="69">
        <v>100</v>
      </c>
      <c r="O46" s="69" t="s">
        <v>93</v>
      </c>
      <c r="P46" s="69">
        <v>100</v>
      </c>
      <c r="Q46" s="2"/>
    </row>
    <row r="47" spans="1:17" s="23" customFormat="1" ht="107.25" customHeight="1">
      <c r="A47" s="58" t="s">
        <v>86</v>
      </c>
      <c r="B47" s="92" t="s">
        <v>260</v>
      </c>
      <c r="C47" s="58" t="s">
        <v>87</v>
      </c>
      <c r="D47" s="69">
        <v>0</v>
      </c>
      <c r="E47" s="69">
        <v>0</v>
      </c>
      <c r="F47" s="69">
        <v>0</v>
      </c>
      <c r="G47" s="69" t="s">
        <v>93</v>
      </c>
      <c r="H47" s="69">
        <v>100</v>
      </c>
      <c r="I47" s="69" t="s">
        <v>93</v>
      </c>
      <c r="J47" s="69">
        <v>100</v>
      </c>
      <c r="K47" s="69" t="s">
        <v>93</v>
      </c>
      <c r="L47" s="69">
        <v>100</v>
      </c>
      <c r="M47" s="69" t="s">
        <v>93</v>
      </c>
      <c r="N47" s="69">
        <v>100</v>
      </c>
      <c r="O47" s="69" t="s">
        <v>93</v>
      </c>
      <c r="P47" s="69">
        <v>100</v>
      </c>
      <c r="Q47" s="31"/>
    </row>
    <row r="48" spans="1:17" ht="21.75" customHeight="1">
      <c r="A48" s="145" t="s">
        <v>89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2"/>
    </row>
    <row r="49" spans="1:18" ht="87.75" customHeight="1">
      <c r="A49" s="58" t="s">
        <v>83</v>
      </c>
      <c r="B49" s="58" t="s">
        <v>177</v>
      </c>
      <c r="C49" s="58" t="s">
        <v>108</v>
      </c>
      <c r="D49" s="69">
        <v>0</v>
      </c>
      <c r="E49" s="69">
        <v>0</v>
      </c>
      <c r="F49" s="69">
        <v>0</v>
      </c>
      <c r="G49" s="69" t="s">
        <v>93</v>
      </c>
      <c r="H49" s="69">
        <v>1</v>
      </c>
      <c r="I49" s="69" t="s">
        <v>93</v>
      </c>
      <c r="J49" s="69">
        <v>1</v>
      </c>
      <c r="K49" s="69" t="s">
        <v>93</v>
      </c>
      <c r="L49" s="69">
        <v>1</v>
      </c>
      <c r="M49" s="69" t="s">
        <v>93</v>
      </c>
      <c r="N49" s="69">
        <v>1</v>
      </c>
      <c r="O49" s="69" t="s">
        <v>93</v>
      </c>
      <c r="P49" s="69">
        <v>1</v>
      </c>
      <c r="Q49" s="2"/>
      <c r="R49" s="36"/>
    </row>
    <row r="50" spans="1:17" ht="59.25" customHeight="1">
      <c r="A50" s="58" t="s">
        <v>84</v>
      </c>
      <c r="B50" s="58" t="s">
        <v>178</v>
      </c>
      <c r="C50" s="58" t="s">
        <v>108</v>
      </c>
      <c r="D50" s="69">
        <v>0</v>
      </c>
      <c r="E50" s="69">
        <v>0</v>
      </c>
      <c r="F50" s="69">
        <v>0</v>
      </c>
      <c r="G50" s="69" t="s">
        <v>93</v>
      </c>
      <c r="H50" s="69">
        <v>19</v>
      </c>
      <c r="I50" s="69" t="s">
        <v>93</v>
      </c>
      <c r="J50" s="69">
        <v>19</v>
      </c>
      <c r="K50" s="69" t="s">
        <v>93</v>
      </c>
      <c r="L50" s="69">
        <v>19</v>
      </c>
      <c r="M50" s="69" t="s">
        <v>93</v>
      </c>
      <c r="N50" s="69">
        <v>19</v>
      </c>
      <c r="O50" s="69" t="s">
        <v>93</v>
      </c>
      <c r="P50" s="69">
        <v>19</v>
      </c>
      <c r="Q50" s="2"/>
    </row>
    <row r="51" spans="1:17" ht="123.75" customHeight="1">
      <c r="A51" s="58" t="s">
        <v>85</v>
      </c>
      <c r="B51" s="92" t="s">
        <v>261</v>
      </c>
      <c r="C51" s="90" t="s">
        <v>90</v>
      </c>
      <c r="D51" s="69">
        <v>0</v>
      </c>
      <c r="E51" s="69">
        <v>0</v>
      </c>
      <c r="F51" s="69">
        <v>0</v>
      </c>
      <c r="G51" s="69" t="s">
        <v>93</v>
      </c>
      <c r="H51" s="69">
        <v>200</v>
      </c>
      <c r="I51" s="69" t="s">
        <v>93</v>
      </c>
      <c r="J51" s="69">
        <v>200</v>
      </c>
      <c r="K51" s="69" t="s">
        <v>93</v>
      </c>
      <c r="L51" s="69">
        <v>200</v>
      </c>
      <c r="M51" s="69" t="s">
        <v>93</v>
      </c>
      <c r="N51" s="69">
        <v>200</v>
      </c>
      <c r="O51" s="69" t="s">
        <v>93</v>
      </c>
      <c r="P51" s="69">
        <v>200</v>
      </c>
      <c r="Q51" s="2"/>
    </row>
    <row r="52" spans="1:17" ht="111.75" customHeight="1">
      <c r="A52" s="101" t="s">
        <v>86</v>
      </c>
      <c r="B52" s="92" t="s">
        <v>262</v>
      </c>
      <c r="C52" s="92" t="s">
        <v>90</v>
      </c>
      <c r="D52" s="69">
        <v>0</v>
      </c>
      <c r="E52" s="69">
        <v>0</v>
      </c>
      <c r="F52" s="69">
        <v>0</v>
      </c>
      <c r="G52" s="69" t="s">
        <v>93</v>
      </c>
      <c r="H52" s="69">
        <v>180</v>
      </c>
      <c r="I52" s="69" t="s">
        <v>93</v>
      </c>
      <c r="J52" s="69">
        <v>180</v>
      </c>
      <c r="K52" s="69" t="s">
        <v>93</v>
      </c>
      <c r="L52" s="69">
        <v>180</v>
      </c>
      <c r="M52" s="69" t="s">
        <v>93</v>
      </c>
      <c r="N52" s="69">
        <v>180</v>
      </c>
      <c r="O52" s="69" t="s">
        <v>93</v>
      </c>
      <c r="P52" s="69">
        <v>180</v>
      </c>
      <c r="Q52" s="2"/>
    </row>
  </sheetData>
  <sheetProtection/>
  <mergeCells count="32">
    <mergeCell ref="D1:H1"/>
    <mergeCell ref="A6:P6"/>
    <mergeCell ref="C8:C10"/>
    <mergeCell ref="A4:P4"/>
    <mergeCell ref="O9:P9"/>
    <mergeCell ref="D8:P8"/>
    <mergeCell ref="A8:A10"/>
    <mergeCell ref="L2:P2"/>
    <mergeCell ref="G9:H9"/>
    <mergeCell ref="L1:P1"/>
    <mergeCell ref="A33:P33"/>
    <mergeCell ref="B8:B10"/>
    <mergeCell ref="I9:J9"/>
    <mergeCell ref="D9:D10"/>
    <mergeCell ref="E9:F9"/>
    <mergeCell ref="A13:P13"/>
    <mergeCell ref="A20:P20"/>
    <mergeCell ref="A27:P27"/>
    <mergeCell ref="K9:L9"/>
    <mergeCell ref="E11:F11"/>
    <mergeCell ref="A48:P48"/>
    <mergeCell ref="A30:P30"/>
    <mergeCell ref="O11:P11"/>
    <mergeCell ref="A5:P5"/>
    <mergeCell ref="A43:P43"/>
    <mergeCell ref="G11:H11"/>
    <mergeCell ref="I11:J11"/>
    <mergeCell ref="K11:L11"/>
    <mergeCell ref="M11:N11"/>
    <mergeCell ref="M9:N9"/>
    <mergeCell ref="A12:P12"/>
    <mergeCell ref="A38:P38"/>
  </mergeCells>
  <printOptions/>
  <pageMargins left="0.6299212598425197" right="0.3937007874015748" top="0.7874015748031497" bottom="0.7874015748031497" header="0.5905511811023623" footer="0.5905511811023623"/>
  <pageSetup horizontalDpi="600" verticalDpi="600" orientation="landscape" paperSize="9" scale="78" r:id="rId1"/>
  <headerFooter alignWithMargins="0">
    <oddHeader>&amp;C&amp;Ф</oddHeader>
  </headerFooter>
  <rowBreaks count="6" manualBreakCount="6">
    <brk id="14" max="15" man="1"/>
    <brk id="21" max="15" man="1"/>
    <brk id="28" max="15" man="1"/>
    <brk id="36" max="15" man="1"/>
    <brk id="41" max="15" man="1"/>
    <brk id="46" max="1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28">
      <selection activeCell="I37" sqref="I37"/>
    </sheetView>
  </sheetViews>
  <sheetFormatPr defaultColWidth="9.00390625" defaultRowHeight="12.75"/>
  <cols>
    <col min="1" max="1" width="7.25390625" style="1" customWidth="1"/>
    <col min="2" max="2" width="43.75390625" style="1" customWidth="1"/>
    <col min="3" max="3" width="20.625" style="1" customWidth="1"/>
    <col min="4" max="4" width="16.00390625" style="23" customWidth="1"/>
    <col min="5" max="5" width="15.375" style="23" customWidth="1"/>
    <col min="6" max="6" width="44.25390625" style="29" customWidth="1"/>
    <col min="7" max="16384" width="9.125" style="1" customWidth="1"/>
  </cols>
  <sheetData>
    <row r="1" spans="1:6" ht="84" customHeight="1">
      <c r="A1" s="10"/>
      <c r="B1" s="10"/>
      <c r="C1" s="10"/>
      <c r="D1" s="50"/>
      <c r="E1" s="177" t="s">
        <v>218</v>
      </c>
      <c r="F1" s="178"/>
    </row>
    <row r="2" spans="1:6" ht="21" customHeight="1">
      <c r="A2" s="11"/>
      <c r="B2" s="11"/>
      <c r="C2" s="11"/>
      <c r="D2" s="51"/>
      <c r="E2" s="177"/>
      <c r="F2" s="178"/>
    </row>
    <row r="3" spans="1:6" ht="19.5" customHeight="1">
      <c r="A3" s="179" t="s">
        <v>42</v>
      </c>
      <c r="B3" s="179"/>
      <c r="C3" s="179"/>
      <c r="D3" s="179"/>
      <c r="E3" s="179"/>
      <c r="F3" s="179"/>
    </row>
    <row r="4" spans="1:6" ht="16.5">
      <c r="A4" s="180" t="s">
        <v>41</v>
      </c>
      <c r="B4" s="180"/>
      <c r="C4" s="180"/>
      <c r="D4" s="180"/>
      <c r="E4" s="180"/>
      <c r="F4" s="180"/>
    </row>
    <row r="5" spans="1:6" ht="39" customHeight="1">
      <c r="A5" s="181" t="s">
        <v>217</v>
      </c>
      <c r="B5" s="182"/>
      <c r="C5" s="182"/>
      <c r="D5" s="182"/>
      <c r="E5" s="182"/>
      <c r="F5" s="182"/>
    </row>
    <row r="6" spans="1:6" ht="16.5">
      <c r="A6" s="180" t="s">
        <v>10</v>
      </c>
      <c r="B6" s="183"/>
      <c r="C6" s="183"/>
      <c r="D6" s="183"/>
      <c r="E6" s="183"/>
      <c r="F6" s="183"/>
    </row>
    <row r="7" ht="6.75" customHeight="1"/>
    <row r="8" spans="1:10" ht="15.75" customHeight="1">
      <c r="A8" s="185" t="s">
        <v>9</v>
      </c>
      <c r="B8" s="171" t="s">
        <v>61</v>
      </c>
      <c r="C8" s="171" t="s">
        <v>8</v>
      </c>
      <c r="D8" s="173" t="s">
        <v>11</v>
      </c>
      <c r="E8" s="173"/>
      <c r="F8" s="173"/>
      <c r="G8" s="2"/>
      <c r="H8" s="2"/>
      <c r="I8" s="2"/>
      <c r="J8" s="2"/>
    </row>
    <row r="9" spans="1:10" ht="78.75" customHeight="1">
      <c r="A9" s="185"/>
      <c r="B9" s="184"/>
      <c r="C9" s="171"/>
      <c r="D9" s="49" t="s">
        <v>24</v>
      </c>
      <c r="E9" s="49" t="s">
        <v>23</v>
      </c>
      <c r="F9" s="52" t="s">
        <v>25</v>
      </c>
      <c r="G9" s="2"/>
      <c r="H9" s="2"/>
      <c r="I9" s="2"/>
      <c r="J9" s="2"/>
    </row>
    <row r="10" spans="1:10" ht="15.75">
      <c r="A10" s="17">
        <v>1</v>
      </c>
      <c r="B10" s="17">
        <v>2</v>
      </c>
      <c r="C10" s="17">
        <v>3</v>
      </c>
      <c r="D10" s="59">
        <v>4</v>
      </c>
      <c r="E10" s="59">
        <v>5</v>
      </c>
      <c r="F10" s="17">
        <v>6</v>
      </c>
      <c r="G10" s="2"/>
      <c r="H10" s="2"/>
      <c r="I10" s="2"/>
      <c r="J10" s="2"/>
    </row>
    <row r="11" spans="1:10" ht="94.5" customHeight="1">
      <c r="A11" s="17" t="s">
        <v>13</v>
      </c>
      <c r="B11" s="22" t="s">
        <v>154</v>
      </c>
      <c r="C11" s="171" t="s">
        <v>155</v>
      </c>
      <c r="D11" s="94" t="s">
        <v>161</v>
      </c>
      <c r="E11" s="94" t="s">
        <v>162</v>
      </c>
      <c r="F11" s="17" t="s">
        <v>164</v>
      </c>
      <c r="G11" s="2"/>
      <c r="H11" s="2"/>
      <c r="I11" s="2"/>
      <c r="J11" s="2"/>
    </row>
    <row r="12" spans="1:10" ht="78.75">
      <c r="A12" s="17" t="s">
        <v>76</v>
      </c>
      <c r="B12" s="17" t="s">
        <v>123</v>
      </c>
      <c r="C12" s="171"/>
      <c r="D12" s="94" t="s">
        <v>161</v>
      </c>
      <c r="E12" s="94" t="s">
        <v>162</v>
      </c>
      <c r="F12" s="96" t="s">
        <v>221</v>
      </c>
      <c r="G12" s="2"/>
      <c r="H12" s="2"/>
      <c r="I12" s="2"/>
      <c r="J12" s="2"/>
    </row>
    <row r="13" spans="1:10" ht="94.5">
      <c r="A13" s="17" t="s">
        <v>77</v>
      </c>
      <c r="B13" s="17" t="s">
        <v>124</v>
      </c>
      <c r="C13" s="171"/>
      <c r="D13" s="94" t="s">
        <v>161</v>
      </c>
      <c r="E13" s="94" t="s">
        <v>162</v>
      </c>
      <c r="F13" s="17" t="s">
        <v>222</v>
      </c>
      <c r="G13" s="2"/>
      <c r="H13" s="2"/>
      <c r="I13" s="2"/>
      <c r="J13" s="2"/>
    </row>
    <row r="14" spans="1:10" ht="57.75" customHeight="1">
      <c r="A14" s="129" t="s">
        <v>78</v>
      </c>
      <c r="B14" s="129" t="s">
        <v>209</v>
      </c>
      <c r="C14" s="172" t="s">
        <v>155</v>
      </c>
      <c r="D14" s="129" t="s">
        <v>161</v>
      </c>
      <c r="E14" s="129" t="s">
        <v>162</v>
      </c>
      <c r="F14" s="129" t="s">
        <v>163</v>
      </c>
      <c r="G14" s="2"/>
      <c r="H14" s="2"/>
      <c r="I14" s="2"/>
      <c r="J14" s="2"/>
    </row>
    <row r="15" spans="1:10" ht="31.5">
      <c r="A15" s="129" t="s">
        <v>79</v>
      </c>
      <c r="B15" s="129" t="s">
        <v>223</v>
      </c>
      <c r="C15" s="172"/>
      <c r="D15" s="129" t="s">
        <v>161</v>
      </c>
      <c r="E15" s="129" t="s">
        <v>162</v>
      </c>
      <c r="F15" s="129" t="s">
        <v>224</v>
      </c>
      <c r="G15" s="2"/>
      <c r="H15" s="2"/>
      <c r="I15" s="2"/>
      <c r="J15" s="2"/>
    </row>
    <row r="16" spans="1:10" ht="82.5" customHeight="1">
      <c r="A16" s="129" t="s">
        <v>107</v>
      </c>
      <c r="B16" s="129" t="s">
        <v>101</v>
      </c>
      <c r="C16" s="172"/>
      <c r="D16" s="129" t="s">
        <v>161</v>
      </c>
      <c r="E16" s="129" t="s">
        <v>162</v>
      </c>
      <c r="F16" s="129" t="s">
        <v>225</v>
      </c>
      <c r="G16" s="2"/>
      <c r="H16" s="2"/>
      <c r="I16" s="2"/>
      <c r="J16" s="2"/>
    </row>
    <row r="17" spans="1:10" ht="63">
      <c r="A17" s="129" t="s">
        <v>110</v>
      </c>
      <c r="B17" s="129" t="s">
        <v>131</v>
      </c>
      <c r="C17" s="172"/>
      <c r="D17" s="129" t="s">
        <v>161</v>
      </c>
      <c r="E17" s="129" t="s">
        <v>162</v>
      </c>
      <c r="F17" s="129" t="s">
        <v>226</v>
      </c>
      <c r="G17" s="2"/>
      <c r="H17" s="2"/>
      <c r="I17" s="2"/>
      <c r="J17" s="2"/>
    </row>
    <row r="18" spans="1:10" s="76" customFormat="1" ht="51.75" customHeight="1">
      <c r="A18" s="109" t="s">
        <v>14</v>
      </c>
      <c r="B18" s="108" t="s">
        <v>157</v>
      </c>
      <c r="C18" s="174" t="s">
        <v>71</v>
      </c>
      <c r="D18" s="107" t="s">
        <v>161</v>
      </c>
      <c r="E18" s="107" t="s">
        <v>162</v>
      </c>
      <c r="F18" s="107" t="s">
        <v>165</v>
      </c>
      <c r="G18" s="75"/>
      <c r="H18" s="75"/>
      <c r="I18" s="75"/>
      <c r="J18" s="75"/>
    </row>
    <row r="19" spans="1:10" s="76" customFormat="1" ht="63">
      <c r="A19" s="107" t="s">
        <v>73</v>
      </c>
      <c r="B19" s="107" t="s">
        <v>126</v>
      </c>
      <c r="C19" s="175"/>
      <c r="D19" s="107" t="s">
        <v>161</v>
      </c>
      <c r="E19" s="107" t="s">
        <v>162</v>
      </c>
      <c r="F19" s="107" t="s">
        <v>227</v>
      </c>
      <c r="G19" s="75"/>
      <c r="H19" s="75"/>
      <c r="I19" s="75"/>
      <c r="J19" s="75"/>
    </row>
    <row r="20" spans="1:10" s="76" customFormat="1" ht="47.25">
      <c r="A20" s="107" t="s">
        <v>74</v>
      </c>
      <c r="B20" s="107" t="s">
        <v>127</v>
      </c>
      <c r="C20" s="175"/>
      <c r="D20" s="107" t="s">
        <v>161</v>
      </c>
      <c r="E20" s="107" t="s">
        <v>162</v>
      </c>
      <c r="F20" s="107" t="s">
        <v>228</v>
      </c>
      <c r="G20" s="75"/>
      <c r="H20" s="75"/>
      <c r="I20" s="75"/>
      <c r="J20" s="75"/>
    </row>
    <row r="21" spans="1:10" ht="47.25" customHeight="1">
      <c r="A21" s="109" t="s">
        <v>15</v>
      </c>
      <c r="B21" s="108" t="s">
        <v>156</v>
      </c>
      <c r="C21" s="175"/>
      <c r="D21" s="107" t="s">
        <v>161</v>
      </c>
      <c r="E21" s="107" t="s">
        <v>162</v>
      </c>
      <c r="F21" s="107" t="s">
        <v>170</v>
      </c>
      <c r="G21" s="2"/>
      <c r="H21" s="2"/>
      <c r="I21" s="2"/>
      <c r="J21" s="2"/>
    </row>
    <row r="22" spans="1:10" ht="78.75">
      <c r="A22" s="107" t="s">
        <v>80</v>
      </c>
      <c r="B22" s="107" t="s">
        <v>158</v>
      </c>
      <c r="C22" s="175"/>
      <c r="D22" s="107" t="s">
        <v>161</v>
      </c>
      <c r="E22" s="107" t="s">
        <v>161</v>
      </c>
      <c r="F22" s="107" t="s">
        <v>166</v>
      </c>
      <c r="G22" s="2"/>
      <c r="H22" s="2"/>
      <c r="I22" s="2"/>
      <c r="J22" s="2"/>
    </row>
    <row r="23" spans="1:10" s="32" customFormat="1" ht="47.25">
      <c r="A23" s="107" t="s">
        <v>81</v>
      </c>
      <c r="B23" s="107" t="s">
        <v>159</v>
      </c>
      <c r="C23" s="176"/>
      <c r="D23" s="107" t="s">
        <v>213</v>
      </c>
      <c r="E23" s="107" t="s">
        <v>213</v>
      </c>
      <c r="F23" s="107" t="s">
        <v>229</v>
      </c>
      <c r="G23" s="103"/>
      <c r="H23" s="103"/>
      <c r="I23" s="103"/>
      <c r="J23" s="103"/>
    </row>
    <row r="24" spans="1:10" ht="31.5">
      <c r="A24" s="107" t="s">
        <v>82</v>
      </c>
      <c r="B24" s="107" t="s">
        <v>125</v>
      </c>
      <c r="C24" s="174" t="s">
        <v>233</v>
      </c>
      <c r="D24" s="107" t="s">
        <v>161</v>
      </c>
      <c r="E24" s="107" t="s">
        <v>162</v>
      </c>
      <c r="F24" s="107" t="s">
        <v>230</v>
      </c>
      <c r="G24" s="2"/>
      <c r="H24" s="2"/>
      <c r="I24" s="2"/>
      <c r="J24" s="2"/>
    </row>
    <row r="25" spans="1:10" s="23" customFormat="1" ht="220.5">
      <c r="A25" s="129" t="s">
        <v>211</v>
      </c>
      <c r="B25" s="129" t="s">
        <v>231</v>
      </c>
      <c r="C25" s="176"/>
      <c r="D25" s="129" t="s">
        <v>161</v>
      </c>
      <c r="E25" s="129" t="s">
        <v>162</v>
      </c>
      <c r="F25" s="129" t="s">
        <v>232</v>
      </c>
      <c r="G25" s="31"/>
      <c r="H25" s="31"/>
      <c r="I25" s="31"/>
      <c r="J25" s="31"/>
    </row>
    <row r="26" spans="1:10" ht="63">
      <c r="A26" s="21" t="s">
        <v>69</v>
      </c>
      <c r="B26" s="22" t="s">
        <v>160</v>
      </c>
      <c r="C26" s="173" t="s">
        <v>171</v>
      </c>
      <c r="D26" s="94" t="s">
        <v>161</v>
      </c>
      <c r="E26" s="94" t="s">
        <v>161</v>
      </c>
      <c r="F26" s="17" t="s">
        <v>167</v>
      </c>
      <c r="G26" s="2"/>
      <c r="H26" s="2"/>
      <c r="I26" s="2"/>
      <c r="J26" s="2"/>
    </row>
    <row r="27" spans="1:10" ht="63">
      <c r="A27" s="17" t="s">
        <v>83</v>
      </c>
      <c r="B27" s="94" t="s">
        <v>181</v>
      </c>
      <c r="C27" s="173"/>
      <c r="D27" s="94" t="s">
        <v>161</v>
      </c>
      <c r="E27" s="94" t="s">
        <v>161</v>
      </c>
      <c r="F27" s="17" t="s">
        <v>168</v>
      </c>
      <c r="G27" s="2"/>
      <c r="H27" s="2"/>
      <c r="I27" s="2"/>
      <c r="J27" s="2"/>
    </row>
    <row r="28" spans="1:10" ht="47.25">
      <c r="A28" s="17" t="s">
        <v>84</v>
      </c>
      <c r="B28" s="94" t="s">
        <v>178</v>
      </c>
      <c r="C28" s="173"/>
      <c r="D28" s="94" t="s">
        <v>161</v>
      </c>
      <c r="E28" s="94" t="s">
        <v>161</v>
      </c>
      <c r="F28" s="17" t="s">
        <v>169</v>
      </c>
      <c r="G28" s="2"/>
      <c r="H28" s="2"/>
      <c r="I28" s="2"/>
      <c r="J28" s="2"/>
    </row>
    <row r="29" spans="1:10" ht="74.25" customHeight="1">
      <c r="A29" s="17" t="s">
        <v>85</v>
      </c>
      <c r="B29" s="94" t="s">
        <v>249</v>
      </c>
      <c r="C29" s="173"/>
      <c r="D29" s="94" t="s">
        <v>161</v>
      </c>
      <c r="E29" s="94" t="s">
        <v>161</v>
      </c>
      <c r="F29" s="17" t="s">
        <v>198</v>
      </c>
      <c r="G29" s="2"/>
      <c r="H29" s="2"/>
      <c r="I29" s="2"/>
      <c r="J29" s="2"/>
    </row>
    <row r="30" spans="1:10" ht="78.75" customHeight="1">
      <c r="A30" s="17" t="s">
        <v>85</v>
      </c>
      <c r="B30" s="94" t="s">
        <v>250</v>
      </c>
      <c r="C30" s="173"/>
      <c r="D30" s="94" t="s">
        <v>161</v>
      </c>
      <c r="E30" s="94" t="s">
        <v>161</v>
      </c>
      <c r="F30" s="17" t="s">
        <v>199</v>
      </c>
      <c r="G30" s="2"/>
      <c r="H30" s="2"/>
      <c r="I30" s="2"/>
      <c r="J30" s="2"/>
    </row>
    <row r="31" spans="1:10" ht="62.25" customHeight="1">
      <c r="A31" s="21" t="s">
        <v>72</v>
      </c>
      <c r="B31" s="22" t="s">
        <v>263</v>
      </c>
      <c r="C31" s="5" t="s">
        <v>172</v>
      </c>
      <c r="D31" s="94" t="s">
        <v>161</v>
      </c>
      <c r="E31" s="94" t="s">
        <v>162</v>
      </c>
      <c r="F31" s="17"/>
      <c r="G31" s="2"/>
      <c r="H31" s="2"/>
      <c r="I31" s="2"/>
      <c r="J31" s="2"/>
    </row>
  </sheetData>
  <sheetProtection/>
  <mergeCells count="15">
    <mergeCell ref="E1:F1"/>
    <mergeCell ref="E2:F2"/>
    <mergeCell ref="A3:F3"/>
    <mergeCell ref="D8:F8"/>
    <mergeCell ref="A4:F4"/>
    <mergeCell ref="A5:F5"/>
    <mergeCell ref="A6:F6"/>
    <mergeCell ref="C8:C9"/>
    <mergeCell ref="B8:B9"/>
    <mergeCell ref="A8:A9"/>
    <mergeCell ref="C11:C13"/>
    <mergeCell ref="C14:C17"/>
    <mergeCell ref="C26:C30"/>
    <mergeCell ref="C18:C23"/>
    <mergeCell ref="C24:C25"/>
  </mergeCells>
  <printOptions/>
  <pageMargins left="0.7874015748031497" right="0.3937007874015748" top="0.5905511811023623" bottom="0.3937007874015748" header="0.5905511811023623" footer="0.5905511811023623"/>
  <pageSetup horizontalDpi="600" verticalDpi="600" orientation="landscape" paperSize="9" scale="90" r:id="rId1"/>
  <headerFooter alignWithMargins="0">
    <oddHeader>&amp;C&amp;Я</oddHeader>
  </headerFooter>
  <rowBreaks count="3" manualBreakCount="3">
    <brk id="13" max="5" man="1"/>
    <brk id="23" max="5" man="1"/>
    <brk id="3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="136" zoomScaleSheetLayoutView="136" zoomScalePageLayoutView="0" workbookViewId="0" topLeftCell="A5">
      <selection activeCell="A1" sqref="A1:I14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7" width="14.00390625" style="1" customWidth="1"/>
    <col min="8" max="8" width="13.625" style="1" customWidth="1"/>
    <col min="9" max="9" width="29.00390625" style="1" customWidth="1"/>
    <col min="10" max="16384" width="9.125" style="1" customWidth="1"/>
  </cols>
  <sheetData>
    <row r="1" spans="7:11" ht="69.75" customHeight="1">
      <c r="G1" s="186" t="s">
        <v>234</v>
      </c>
      <c r="H1" s="186"/>
      <c r="I1" s="186"/>
      <c r="K1" s="16"/>
    </row>
    <row r="2" ht="69" customHeight="1">
      <c r="I2" s="53"/>
    </row>
    <row r="3" spans="1:9" ht="16.5">
      <c r="A3" s="189" t="s">
        <v>16</v>
      </c>
      <c r="B3" s="189"/>
      <c r="C3" s="189"/>
      <c r="D3" s="189"/>
      <c r="E3" s="189"/>
      <c r="F3" s="189"/>
      <c r="G3" s="189"/>
      <c r="H3" s="189"/>
      <c r="I3" s="189"/>
    </row>
    <row r="4" spans="1:9" ht="23.25" customHeight="1">
      <c r="A4" s="190" t="s">
        <v>217</v>
      </c>
      <c r="B4" s="191"/>
      <c r="C4" s="191"/>
      <c r="D4" s="191"/>
      <c r="E4" s="191"/>
      <c r="F4" s="191"/>
      <c r="G4" s="191"/>
      <c r="H4" s="191"/>
      <c r="I4" s="191"/>
    </row>
    <row r="5" spans="1:9" ht="18.75">
      <c r="A5" s="192" t="s">
        <v>10</v>
      </c>
      <c r="B5" s="192"/>
      <c r="C5" s="192"/>
      <c r="D5" s="192"/>
      <c r="E5" s="192"/>
      <c r="F5" s="192"/>
      <c r="G5" s="192"/>
      <c r="H5" s="192"/>
      <c r="I5" s="192"/>
    </row>
    <row r="7" spans="1:16" ht="49.5" customHeight="1">
      <c r="A7" s="196" t="s">
        <v>9</v>
      </c>
      <c r="B7" s="194" t="s">
        <v>43</v>
      </c>
      <c r="C7" s="194" t="s">
        <v>48</v>
      </c>
      <c r="D7" s="187" t="s">
        <v>104</v>
      </c>
      <c r="E7" s="188"/>
      <c r="F7" s="188"/>
      <c r="G7" s="188"/>
      <c r="H7" s="188"/>
      <c r="I7" s="194" t="s">
        <v>26</v>
      </c>
      <c r="J7" s="2"/>
      <c r="K7" s="2"/>
      <c r="L7" s="2"/>
      <c r="M7" s="2"/>
      <c r="N7" s="2"/>
      <c r="O7" s="2"/>
      <c r="P7" s="2"/>
    </row>
    <row r="8" spans="1:16" ht="63.75" customHeight="1">
      <c r="A8" s="196"/>
      <c r="B8" s="195"/>
      <c r="C8" s="195"/>
      <c r="D8" s="17" t="s">
        <v>28</v>
      </c>
      <c r="E8" s="17" t="s">
        <v>2</v>
      </c>
      <c r="F8" s="17" t="s">
        <v>3</v>
      </c>
      <c r="G8" s="17" t="s">
        <v>102</v>
      </c>
      <c r="H8" s="17" t="s">
        <v>103</v>
      </c>
      <c r="I8" s="195"/>
      <c r="J8" s="2"/>
      <c r="K8" s="2"/>
      <c r="L8" s="2"/>
      <c r="M8" s="2"/>
      <c r="N8" s="2"/>
      <c r="O8" s="2"/>
      <c r="P8" s="2"/>
    </row>
    <row r="9" spans="1:16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11</v>
      </c>
      <c r="J9" s="2"/>
      <c r="K9" s="2"/>
      <c r="L9" s="2"/>
      <c r="M9" s="2"/>
      <c r="N9" s="2"/>
      <c r="O9" s="2"/>
      <c r="P9" s="2"/>
    </row>
    <row r="10" spans="1:16" ht="15.75">
      <c r="A10" s="4" t="s">
        <v>13</v>
      </c>
      <c r="B10" s="3" t="s">
        <v>65</v>
      </c>
      <c r="C10" s="3"/>
      <c r="D10" s="3"/>
      <c r="E10" s="3"/>
      <c r="F10" s="3"/>
      <c r="G10" s="3"/>
      <c r="H10" s="3"/>
      <c r="I10" s="3"/>
      <c r="J10" s="2"/>
      <c r="K10" s="2"/>
      <c r="L10" s="2"/>
      <c r="M10" s="2"/>
      <c r="N10" s="2"/>
      <c r="O10" s="2"/>
      <c r="P10" s="2"/>
    </row>
    <row r="11" spans="1:16" ht="15.75">
      <c r="A11" s="4" t="s">
        <v>14</v>
      </c>
      <c r="B11" s="3"/>
      <c r="C11" s="3"/>
      <c r="D11" s="3"/>
      <c r="E11" s="3"/>
      <c r="F11" s="3"/>
      <c r="G11" s="3"/>
      <c r="H11" s="3"/>
      <c r="I11" s="3"/>
      <c r="J11" s="2"/>
      <c r="K11" s="2"/>
      <c r="L11" s="2"/>
      <c r="M11" s="2"/>
      <c r="N11" s="2"/>
      <c r="O11" s="2"/>
      <c r="P11" s="2"/>
    </row>
    <row r="12" spans="1:16" ht="15.75">
      <c r="A12" s="4" t="s">
        <v>15</v>
      </c>
      <c r="B12" s="3"/>
      <c r="C12" s="3"/>
      <c r="D12" s="3"/>
      <c r="E12" s="3"/>
      <c r="F12" s="3"/>
      <c r="G12" s="3"/>
      <c r="H12" s="3"/>
      <c r="I12" s="3"/>
      <c r="J12" s="2"/>
      <c r="K12" s="2"/>
      <c r="L12" s="2"/>
      <c r="M12" s="2"/>
      <c r="N12" s="2"/>
      <c r="O12" s="2"/>
      <c r="P12" s="2"/>
    </row>
    <row r="13" spans="1:16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9.25" customHeight="1">
      <c r="A14" s="193" t="s">
        <v>49</v>
      </c>
      <c r="B14" s="193"/>
      <c r="C14" s="193"/>
      <c r="D14" s="193"/>
      <c r="E14" s="193"/>
      <c r="F14" s="193"/>
      <c r="G14" s="193"/>
      <c r="H14" s="193"/>
      <c r="I14" s="193"/>
      <c r="J14" s="2"/>
      <c r="K14" s="2"/>
      <c r="L14" s="2"/>
      <c r="M14" s="2"/>
      <c r="N14" s="2"/>
      <c r="O14" s="2"/>
      <c r="P14" s="2"/>
    </row>
    <row r="15" spans="1:16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>
      <c r="A17" s="7"/>
      <c r="B17" s="7"/>
      <c r="C17" s="7"/>
      <c r="D17" s="7"/>
      <c r="E17" s="7"/>
      <c r="F17" s="7"/>
      <c r="G17" s="7"/>
      <c r="H17" s="7"/>
      <c r="I17" s="7"/>
      <c r="J17" s="2"/>
      <c r="K17" s="2"/>
      <c r="L17" s="2"/>
      <c r="M17" s="2"/>
      <c r="N17" s="2"/>
      <c r="O17" s="2"/>
      <c r="P17" s="2"/>
    </row>
    <row r="18" spans="1:16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/>
  <mergeCells count="10">
    <mergeCell ref="G1:I1"/>
    <mergeCell ref="D7:H7"/>
    <mergeCell ref="A3:I3"/>
    <mergeCell ref="A4:I4"/>
    <mergeCell ref="A5:I5"/>
    <mergeCell ref="A14:I14"/>
    <mergeCell ref="I7:I8"/>
    <mergeCell ref="A7:A8"/>
    <mergeCell ref="B7:B8"/>
    <mergeCell ref="C7:C8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85" r:id="rId1"/>
  <headerFooter alignWithMargins="0">
    <oddHeader>&amp;C&amp;Я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E9"/>
    </sheetView>
  </sheetViews>
  <sheetFormatPr defaultColWidth="9.00390625" defaultRowHeight="12.75"/>
  <cols>
    <col min="1" max="1" width="4.125" style="1" customWidth="1"/>
    <col min="2" max="2" width="47.25390625" style="1" customWidth="1"/>
    <col min="3" max="3" width="33.125" style="1" customWidth="1"/>
    <col min="4" max="4" width="17.75390625" style="1" customWidth="1"/>
    <col min="5" max="5" width="23.00390625" style="1" customWidth="1"/>
    <col min="6" max="16384" width="9.125" style="1" customWidth="1"/>
  </cols>
  <sheetData>
    <row r="1" spans="4:5" ht="78.75" customHeight="1">
      <c r="D1" s="197" t="s">
        <v>236</v>
      </c>
      <c r="E1" s="198"/>
    </row>
    <row r="2" spans="4:5" ht="82.5" customHeight="1">
      <c r="D2" s="197"/>
      <c r="E2" s="198"/>
    </row>
    <row r="3" spans="1:5" ht="33" customHeight="1">
      <c r="A3" s="199" t="s">
        <v>19</v>
      </c>
      <c r="B3" s="199"/>
      <c r="C3" s="199"/>
      <c r="D3" s="199"/>
      <c r="E3" s="199"/>
    </row>
    <row r="4" spans="1:5" ht="36" customHeight="1">
      <c r="A4" s="200" t="s">
        <v>235</v>
      </c>
      <c r="B4" s="201"/>
      <c r="C4" s="201"/>
      <c r="D4" s="201"/>
      <c r="E4" s="201"/>
    </row>
    <row r="5" spans="1:5" ht="17.25" customHeight="1">
      <c r="A5" s="180" t="s">
        <v>66</v>
      </c>
      <c r="B5" s="180"/>
      <c r="C5" s="180"/>
      <c r="D5" s="180"/>
      <c r="E5" s="27"/>
    </row>
    <row r="6" spans="1:13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63">
      <c r="A7" s="5" t="s">
        <v>9</v>
      </c>
      <c r="B7" s="17" t="s">
        <v>50</v>
      </c>
      <c r="C7" s="5" t="s">
        <v>17</v>
      </c>
      <c r="D7" s="5" t="s">
        <v>55</v>
      </c>
      <c r="E7" s="5" t="s">
        <v>18</v>
      </c>
      <c r="F7" s="2"/>
      <c r="G7" s="2"/>
      <c r="H7" s="2"/>
      <c r="I7" s="2"/>
      <c r="J7" s="2"/>
      <c r="K7" s="2"/>
      <c r="L7" s="2"/>
      <c r="M7" s="2"/>
      <c r="N7" s="2"/>
    </row>
    <row r="8" spans="1:13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2"/>
      <c r="G8" s="2"/>
      <c r="H8" s="2"/>
      <c r="I8" s="2"/>
      <c r="J8" s="2"/>
      <c r="K8" s="2"/>
      <c r="L8" s="2"/>
      <c r="M8" s="2"/>
    </row>
    <row r="9" spans="1:13" ht="15.75">
      <c r="A9" s="4" t="s">
        <v>13</v>
      </c>
      <c r="B9" s="202" t="s">
        <v>91</v>
      </c>
      <c r="C9" s="203"/>
      <c r="D9" s="203"/>
      <c r="E9" s="204"/>
      <c r="F9" s="2"/>
      <c r="G9" s="2"/>
      <c r="H9" s="2"/>
      <c r="I9" s="2"/>
      <c r="J9" s="2"/>
      <c r="K9" s="2"/>
      <c r="L9" s="2"/>
      <c r="M9" s="2"/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7"/>
      <c r="B12" s="7"/>
      <c r="C12" s="7"/>
      <c r="D12" s="7"/>
      <c r="E12" s="7"/>
      <c r="F12" s="2"/>
      <c r="G12" s="2"/>
      <c r="H12" s="2"/>
      <c r="I12" s="2"/>
      <c r="J12" s="2"/>
      <c r="K12" s="2"/>
      <c r="L12" s="2"/>
      <c r="M12" s="2"/>
    </row>
    <row r="13" spans="1:13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mergeCells count="6">
    <mergeCell ref="A5:D5"/>
    <mergeCell ref="D1:E1"/>
    <mergeCell ref="D2:E2"/>
    <mergeCell ref="A3:E3"/>
    <mergeCell ref="A4:E4"/>
    <mergeCell ref="B9:E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115" zoomScaleSheetLayoutView="115" zoomScalePageLayoutView="0" workbookViewId="0" topLeftCell="A1">
      <selection activeCell="A1" sqref="A1:L11"/>
    </sheetView>
  </sheetViews>
  <sheetFormatPr defaultColWidth="9.00390625" defaultRowHeight="12.75"/>
  <cols>
    <col min="1" max="1" width="5.25390625" style="1" customWidth="1"/>
    <col min="2" max="2" width="25.625" style="1" customWidth="1"/>
    <col min="3" max="3" width="10.875" style="1" customWidth="1"/>
    <col min="4" max="5" width="10.00390625" style="1" customWidth="1"/>
    <col min="6" max="6" width="9.625" style="1" customWidth="1"/>
    <col min="7" max="7" width="12.375" style="1" customWidth="1"/>
    <col min="8" max="8" width="10.875" style="1" customWidth="1"/>
    <col min="9" max="9" width="10.125" style="1" customWidth="1"/>
    <col min="10" max="10" width="9.875" style="1" customWidth="1"/>
    <col min="11" max="11" width="10.875" style="1" customWidth="1"/>
    <col min="12" max="12" width="13.625" style="1" customWidth="1"/>
    <col min="13" max="16384" width="9.125" style="1" customWidth="1"/>
  </cols>
  <sheetData>
    <row r="1" spans="8:12" ht="85.5" customHeight="1">
      <c r="H1" s="205" t="s">
        <v>237</v>
      </c>
      <c r="I1" s="205"/>
      <c r="J1" s="205"/>
      <c r="K1" s="205"/>
      <c r="L1" s="205"/>
    </row>
    <row r="2" spans="9:12" ht="86.25" customHeight="1">
      <c r="I2" s="197"/>
      <c r="J2" s="197"/>
      <c r="K2" s="197"/>
      <c r="L2" s="197"/>
    </row>
    <row r="3" spans="1:11" ht="18.75">
      <c r="A3" s="206" t="s">
        <v>20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4" ht="18.75">
      <c r="A4" s="12"/>
      <c r="B4" s="18" t="s">
        <v>67</v>
      </c>
      <c r="C4" s="13"/>
      <c r="D4" s="13"/>
      <c r="E4" s="13"/>
      <c r="F4" s="13"/>
      <c r="G4" s="13"/>
      <c r="H4" s="13"/>
      <c r="I4" s="13"/>
      <c r="J4" s="13"/>
      <c r="K4" s="13"/>
      <c r="L4" s="2"/>
      <c r="M4" s="2"/>
      <c r="N4" s="2"/>
    </row>
    <row r="5" spans="1:14" ht="34.5" customHeight="1">
      <c r="A5" s="207" t="s">
        <v>235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"/>
      <c r="M5" s="2"/>
      <c r="N5" s="2"/>
    </row>
    <row r="6" spans="1:14" ht="15.75" customHeight="1">
      <c r="A6" s="208" t="s">
        <v>10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"/>
      <c r="M6" s="2"/>
      <c r="N6" s="2"/>
    </row>
    <row r="7" spans="1:14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66" customHeight="1">
      <c r="A8" s="194" t="s">
        <v>9</v>
      </c>
      <c r="B8" s="194" t="s">
        <v>44</v>
      </c>
      <c r="C8" s="209" t="s">
        <v>27</v>
      </c>
      <c r="D8" s="210"/>
      <c r="E8" s="210"/>
      <c r="F8" s="210"/>
      <c r="G8" s="210"/>
      <c r="H8" s="171" t="s">
        <v>51</v>
      </c>
      <c r="I8" s="171"/>
      <c r="J8" s="171"/>
      <c r="K8" s="171"/>
      <c r="L8" s="171"/>
      <c r="M8" s="2"/>
      <c r="N8" s="2"/>
    </row>
    <row r="9" spans="1:14" ht="72" customHeight="1">
      <c r="A9" s="195"/>
      <c r="B9" s="195"/>
      <c r="C9" s="20" t="s">
        <v>173</v>
      </c>
      <c r="D9" s="20" t="s">
        <v>113</v>
      </c>
      <c r="E9" s="20" t="s">
        <v>114</v>
      </c>
      <c r="F9" s="20" t="s">
        <v>115</v>
      </c>
      <c r="G9" s="20" t="s">
        <v>116</v>
      </c>
      <c r="H9" s="20" t="s">
        <v>173</v>
      </c>
      <c r="I9" s="20" t="s">
        <v>113</v>
      </c>
      <c r="J9" s="20" t="s">
        <v>114</v>
      </c>
      <c r="K9" s="20" t="s">
        <v>115</v>
      </c>
      <c r="L9" s="20" t="s">
        <v>116</v>
      </c>
      <c r="M9" s="2"/>
      <c r="N9" s="2"/>
    </row>
    <row r="10" spans="1:14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10</v>
      </c>
      <c r="I10" s="4">
        <v>11</v>
      </c>
      <c r="J10" s="4">
        <v>12</v>
      </c>
      <c r="K10" s="4">
        <v>13</v>
      </c>
      <c r="L10" s="4">
        <v>14</v>
      </c>
      <c r="M10" s="2"/>
      <c r="N10" s="2"/>
    </row>
    <row r="11" spans="1:14" ht="15.75">
      <c r="A11" s="17" t="s">
        <v>13</v>
      </c>
      <c r="B11" s="5" t="s">
        <v>68</v>
      </c>
      <c r="C11" s="5"/>
      <c r="D11" s="5"/>
      <c r="E11" s="5"/>
      <c r="F11" s="5"/>
      <c r="G11" s="5"/>
      <c r="H11" s="5"/>
      <c r="I11" s="5"/>
      <c r="J11" s="5"/>
      <c r="K11" s="5"/>
      <c r="L11" s="3"/>
      <c r="M11" s="2"/>
      <c r="N11" s="2"/>
    </row>
    <row r="12" spans="1:14" ht="88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8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2"/>
      <c r="M14" s="2"/>
      <c r="N14" s="2"/>
    </row>
    <row r="15" spans="1:14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</sheetData>
  <sheetProtection/>
  <mergeCells count="9">
    <mergeCell ref="H1:L1"/>
    <mergeCell ref="H8:L8"/>
    <mergeCell ref="I2:L2"/>
    <mergeCell ref="A3:K3"/>
    <mergeCell ref="A5:K5"/>
    <mergeCell ref="A6:K6"/>
    <mergeCell ref="A8:A9"/>
    <mergeCell ref="B8:B9"/>
    <mergeCell ref="C8:G8"/>
  </mergeCells>
  <printOptions/>
  <pageMargins left="0.8661417322834646" right="0.5905511811023623" top="0.7874015748031497" bottom="0.7874015748031497" header="0.5905511811023623" footer="0.5905511811023623"/>
  <pageSetup horizontalDpi="600" verticalDpi="600" orientation="landscape" paperSize="9" scale="95" r:id="rId1"/>
  <headerFooter alignWithMargins="0">
    <oddHeader>&amp;C&amp;Ь&amp;Ф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21"/>
  <sheetViews>
    <sheetView view="pageBreakPreview" zoomScale="96" zoomScaleSheetLayoutView="96" zoomScalePageLayoutView="0" workbookViewId="0" topLeftCell="A73">
      <selection activeCell="K86" sqref="K86"/>
    </sheetView>
  </sheetViews>
  <sheetFormatPr defaultColWidth="7.625" defaultRowHeight="12.75"/>
  <cols>
    <col min="1" max="1" width="5.875" style="1" customWidth="1"/>
    <col min="2" max="2" width="23.00390625" style="1" customWidth="1"/>
    <col min="3" max="3" width="26.75390625" style="88" customWidth="1"/>
    <col min="4" max="4" width="41.25390625" style="36" customWidth="1"/>
    <col min="5" max="5" width="13.75390625" style="36" customWidth="1"/>
    <col min="6" max="6" width="14.375" style="36" customWidth="1"/>
    <col min="7" max="7" width="15.625" style="35" customWidth="1"/>
    <col min="8" max="8" width="13.625" style="35" customWidth="1"/>
    <col min="9" max="9" width="13.00390625" style="35" customWidth="1"/>
    <col min="10" max="10" width="13.625" style="35" customWidth="1"/>
    <col min="11" max="11" width="32.625" style="1" customWidth="1"/>
    <col min="12" max="12" width="17.625" style="1" customWidth="1"/>
    <col min="13" max="16384" width="7.625" style="1" customWidth="1"/>
  </cols>
  <sheetData>
    <row r="1" spans="1:10" ht="93" customHeight="1">
      <c r="A1" s="23"/>
      <c r="B1" s="23"/>
      <c r="C1" s="85"/>
      <c r="D1" s="35"/>
      <c r="E1" s="35"/>
      <c r="F1" s="35"/>
      <c r="H1" s="165" t="s">
        <v>238</v>
      </c>
      <c r="I1" s="165"/>
      <c r="J1" s="165"/>
    </row>
    <row r="2" spans="1:10" ht="84.75" customHeight="1">
      <c r="A2" s="23"/>
      <c r="B2" s="23"/>
      <c r="C2" s="85"/>
      <c r="D2" s="35"/>
      <c r="E2" s="35"/>
      <c r="F2" s="35"/>
      <c r="H2" s="222"/>
      <c r="I2" s="223"/>
      <c r="J2" s="223"/>
    </row>
    <row r="3" spans="1:10" ht="37.5" customHeight="1">
      <c r="A3" s="232" t="s">
        <v>52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ht="33" customHeight="1">
      <c r="A4" s="237" t="s">
        <v>235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0" ht="18.75">
      <c r="A5" s="236" t="s">
        <v>10</v>
      </c>
      <c r="B5" s="236"/>
      <c r="C5" s="236"/>
      <c r="D5" s="236"/>
      <c r="E5" s="236"/>
      <c r="F5" s="236"/>
      <c r="G5" s="236"/>
      <c r="H5" s="236"/>
      <c r="I5" s="236"/>
      <c r="J5" s="236"/>
    </row>
    <row r="6" spans="1:6" ht="11.25" customHeight="1">
      <c r="A6" s="23"/>
      <c r="B6" s="23"/>
      <c r="C6" s="85"/>
      <c r="D6" s="35"/>
      <c r="E6" s="35"/>
      <c r="F6" s="35"/>
    </row>
    <row r="7" spans="1:10" ht="15.75">
      <c r="A7" s="174" t="s">
        <v>9</v>
      </c>
      <c r="B7" s="174" t="s">
        <v>61</v>
      </c>
      <c r="C7" s="240" t="s">
        <v>62</v>
      </c>
      <c r="D7" s="240" t="s">
        <v>7</v>
      </c>
      <c r="E7" s="242" t="s">
        <v>1</v>
      </c>
      <c r="F7" s="243"/>
      <c r="G7" s="243"/>
      <c r="H7" s="243"/>
      <c r="I7" s="243"/>
      <c r="J7" s="243"/>
    </row>
    <row r="8" spans="1:10" ht="129" customHeight="1">
      <c r="A8" s="176"/>
      <c r="B8" s="239"/>
      <c r="C8" s="241"/>
      <c r="D8" s="241"/>
      <c r="E8" s="77" t="s">
        <v>117</v>
      </c>
      <c r="F8" s="77" t="s">
        <v>118</v>
      </c>
      <c r="G8" s="77" t="s">
        <v>113</v>
      </c>
      <c r="H8" s="77" t="s">
        <v>114</v>
      </c>
      <c r="I8" s="77" t="s">
        <v>115</v>
      </c>
      <c r="J8" s="77" t="s">
        <v>116</v>
      </c>
    </row>
    <row r="9" spans="1:10" ht="15.75">
      <c r="A9" s="45">
        <v>1</v>
      </c>
      <c r="B9" s="24">
        <v>2</v>
      </c>
      <c r="C9" s="86">
        <v>3</v>
      </c>
      <c r="D9" s="78">
        <v>4</v>
      </c>
      <c r="E9" s="78">
        <v>5</v>
      </c>
      <c r="F9" s="78">
        <v>6</v>
      </c>
      <c r="G9" s="78">
        <v>7</v>
      </c>
      <c r="H9" s="78">
        <v>8</v>
      </c>
      <c r="I9" s="78">
        <v>9</v>
      </c>
      <c r="J9" s="78">
        <v>10</v>
      </c>
    </row>
    <row r="10" spans="1:11" ht="15.75" customHeight="1">
      <c r="A10" s="217"/>
      <c r="B10" s="233" t="s">
        <v>239</v>
      </c>
      <c r="C10" s="244" t="s">
        <v>175</v>
      </c>
      <c r="D10" s="79" t="s">
        <v>174</v>
      </c>
      <c r="E10" s="111">
        <f>E11+E12+E13+E14</f>
        <v>88676.37974</v>
      </c>
      <c r="F10" s="111">
        <f>F11+F12+F13</f>
        <v>108379.79854999999</v>
      </c>
      <c r="G10" s="111">
        <f>G11+G12+G13</f>
        <v>175802.39275</v>
      </c>
      <c r="H10" s="111">
        <f>H11+H12+H13</f>
        <v>95739.93875</v>
      </c>
      <c r="I10" s="111">
        <f>I11+I12+I13</f>
        <v>87389.93875</v>
      </c>
      <c r="J10" s="111">
        <f>J11+J12+J13</f>
        <v>87389.93875</v>
      </c>
      <c r="K10" s="123"/>
    </row>
    <row r="11" spans="1:10" ht="31.5" customHeight="1">
      <c r="A11" s="218"/>
      <c r="B11" s="234"/>
      <c r="C11" s="245"/>
      <c r="D11" s="80" t="s">
        <v>4</v>
      </c>
      <c r="E11" s="131">
        <v>0</v>
      </c>
      <c r="F11" s="131">
        <v>7839.608</v>
      </c>
      <c r="G11" s="131">
        <v>0</v>
      </c>
      <c r="H11" s="131">
        <v>0</v>
      </c>
      <c r="I11" s="131">
        <v>0</v>
      </c>
      <c r="J11" s="131">
        <v>0</v>
      </c>
    </row>
    <row r="12" spans="1:11" ht="29.25" customHeight="1">
      <c r="A12" s="218"/>
      <c r="B12" s="234"/>
      <c r="C12" s="245"/>
      <c r="D12" s="80" t="s">
        <v>5</v>
      </c>
      <c r="E12" s="131">
        <f>E85</f>
        <v>164.339</v>
      </c>
      <c r="F12" s="131">
        <f>F85+F92</f>
        <v>324.331</v>
      </c>
      <c r="G12" s="131">
        <f>G85</f>
        <v>164.339</v>
      </c>
      <c r="H12" s="131">
        <f>H85</f>
        <v>164.339</v>
      </c>
      <c r="I12" s="131">
        <f>I85</f>
        <v>164.339</v>
      </c>
      <c r="J12" s="131">
        <f>J85</f>
        <v>164.339</v>
      </c>
      <c r="K12" s="124"/>
    </row>
    <row r="13" spans="1:11" ht="18.75" customHeight="1">
      <c r="A13" s="218"/>
      <c r="B13" s="234"/>
      <c r="C13" s="245"/>
      <c r="D13" s="80" t="s">
        <v>53</v>
      </c>
      <c r="E13" s="131">
        <f>E15+E50+E65+E90+E115</f>
        <v>88512.04074</v>
      </c>
      <c r="F13" s="131">
        <f>F15+F50+F70+F80+F93+F115</f>
        <v>100215.85955</v>
      </c>
      <c r="G13" s="131">
        <f>G15+G50+G75+G80+G115</f>
        <v>175638.05375</v>
      </c>
      <c r="H13" s="131">
        <f>H15+H50+H80+H115</f>
        <v>95575.59975</v>
      </c>
      <c r="I13" s="131">
        <f>I15+I50+I80+I115</f>
        <v>87225.59975</v>
      </c>
      <c r="J13" s="131">
        <f>J15+J50+J80+J115</f>
        <v>87225.59975</v>
      </c>
      <c r="K13" s="28"/>
    </row>
    <row r="14" spans="1:10" ht="111.75" customHeight="1">
      <c r="A14" s="219"/>
      <c r="B14" s="235"/>
      <c r="C14" s="246"/>
      <c r="D14" s="81" t="s">
        <v>6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</row>
    <row r="15" spans="1:10" ht="19.5" customHeight="1">
      <c r="A15" s="217" t="s">
        <v>13</v>
      </c>
      <c r="B15" s="224" t="s">
        <v>122</v>
      </c>
      <c r="C15" s="240" t="s">
        <v>128</v>
      </c>
      <c r="D15" s="82" t="s">
        <v>70</v>
      </c>
      <c r="E15" s="112">
        <f aca="true" t="shared" si="0" ref="E15:J15">E18</f>
        <v>31884.340159999996</v>
      </c>
      <c r="F15" s="112">
        <f t="shared" si="0"/>
        <v>27319.8478</v>
      </c>
      <c r="G15" s="112">
        <f t="shared" si="0"/>
        <v>24996.565</v>
      </c>
      <c r="H15" s="112">
        <f t="shared" si="0"/>
        <v>24876.565</v>
      </c>
      <c r="I15" s="112">
        <f t="shared" si="0"/>
        <v>16526.565000000002</v>
      </c>
      <c r="J15" s="112">
        <f t="shared" si="0"/>
        <v>16526.565000000002</v>
      </c>
    </row>
    <row r="16" spans="1:10" ht="34.5" customHeight="1">
      <c r="A16" s="218"/>
      <c r="B16" s="225"/>
      <c r="C16" s="247"/>
      <c r="D16" s="82" t="s">
        <v>4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</row>
    <row r="17" spans="1:10" ht="33.75" customHeight="1">
      <c r="A17" s="218"/>
      <c r="B17" s="225"/>
      <c r="C17" s="247"/>
      <c r="D17" s="82" t="s">
        <v>5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</row>
    <row r="18" spans="1:11" ht="21.75" customHeight="1">
      <c r="A18" s="218"/>
      <c r="B18" s="225"/>
      <c r="C18" s="247"/>
      <c r="D18" s="82" t="s">
        <v>53</v>
      </c>
      <c r="E18" s="132">
        <f aca="true" t="shared" si="1" ref="E18:J18">E20+E25+E30+E35+E40+E45</f>
        <v>31884.340159999996</v>
      </c>
      <c r="F18" s="132">
        <f t="shared" si="1"/>
        <v>27319.8478</v>
      </c>
      <c r="G18" s="132">
        <f t="shared" si="1"/>
        <v>24996.565</v>
      </c>
      <c r="H18" s="132">
        <f t="shared" si="1"/>
        <v>24876.565</v>
      </c>
      <c r="I18" s="132">
        <f t="shared" si="1"/>
        <v>16526.565000000002</v>
      </c>
      <c r="J18" s="132">
        <f t="shared" si="1"/>
        <v>16526.565000000002</v>
      </c>
      <c r="K18" s="89"/>
    </row>
    <row r="19" spans="1:10" ht="17.25" customHeight="1">
      <c r="A19" s="219"/>
      <c r="B19" s="226"/>
      <c r="C19" s="247"/>
      <c r="D19" s="81" t="s">
        <v>6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</row>
    <row r="20" spans="1:10" s="32" customFormat="1" ht="19.5" customHeight="1">
      <c r="A20" s="217" t="s">
        <v>76</v>
      </c>
      <c r="B20" s="227" t="s">
        <v>123</v>
      </c>
      <c r="C20" s="247"/>
      <c r="D20" s="82" t="s">
        <v>70</v>
      </c>
      <c r="E20" s="112">
        <f aca="true" t="shared" si="2" ref="E20:J20">E23</f>
        <v>200</v>
      </c>
      <c r="F20" s="112">
        <f t="shared" si="2"/>
        <v>650</v>
      </c>
      <c r="G20" s="112">
        <f t="shared" si="2"/>
        <v>650</v>
      </c>
      <c r="H20" s="112">
        <f t="shared" si="2"/>
        <v>530</v>
      </c>
      <c r="I20" s="112">
        <f t="shared" si="2"/>
        <v>0</v>
      </c>
      <c r="J20" s="112">
        <f t="shared" si="2"/>
        <v>0</v>
      </c>
    </row>
    <row r="21" spans="1:10" ht="47.25" customHeight="1">
      <c r="A21" s="218"/>
      <c r="B21" s="228"/>
      <c r="C21" s="247"/>
      <c r="D21" s="82" t="s">
        <v>4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</row>
    <row r="22" spans="1:10" ht="36.75" customHeight="1">
      <c r="A22" s="218"/>
      <c r="B22" s="228"/>
      <c r="C22" s="247"/>
      <c r="D22" s="82" t="s">
        <v>5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</row>
    <row r="23" spans="1:10" s="32" customFormat="1" ht="29.25" customHeight="1">
      <c r="A23" s="218"/>
      <c r="B23" s="228"/>
      <c r="C23" s="247"/>
      <c r="D23" s="82" t="s">
        <v>53</v>
      </c>
      <c r="E23" s="132">
        <v>200</v>
      </c>
      <c r="F23" s="132">
        <v>650</v>
      </c>
      <c r="G23" s="132">
        <v>650</v>
      </c>
      <c r="H23" s="132">
        <v>530</v>
      </c>
      <c r="I23" s="132">
        <v>0</v>
      </c>
      <c r="J23" s="132">
        <v>0</v>
      </c>
    </row>
    <row r="24" spans="1:10" ht="27.75" customHeight="1">
      <c r="A24" s="219"/>
      <c r="B24" s="229"/>
      <c r="C24" s="241"/>
      <c r="D24" s="81" t="s">
        <v>6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</row>
    <row r="25" spans="1:10" s="32" customFormat="1" ht="18.75" customHeight="1">
      <c r="A25" s="214" t="s">
        <v>77</v>
      </c>
      <c r="B25" s="230" t="s">
        <v>124</v>
      </c>
      <c r="C25" s="249" t="s">
        <v>128</v>
      </c>
      <c r="D25" s="82" t="s">
        <v>70</v>
      </c>
      <c r="E25" s="111">
        <f aca="true" t="shared" si="3" ref="E25:J25">E28</f>
        <v>13762.8846</v>
      </c>
      <c r="F25" s="111">
        <f t="shared" si="3"/>
        <v>9615.333</v>
      </c>
      <c r="G25" s="111">
        <f t="shared" si="3"/>
        <v>9615.333</v>
      </c>
      <c r="H25" s="111">
        <f t="shared" si="3"/>
        <v>9615.333</v>
      </c>
      <c r="I25" s="111">
        <f t="shared" si="3"/>
        <v>9615.333</v>
      </c>
      <c r="J25" s="111">
        <f t="shared" si="3"/>
        <v>9615.333</v>
      </c>
    </row>
    <row r="26" spans="1:10" ht="38.25" customHeight="1">
      <c r="A26" s="214"/>
      <c r="B26" s="230"/>
      <c r="C26" s="249"/>
      <c r="D26" s="82" t="s">
        <v>4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</row>
    <row r="27" spans="1:10" ht="32.25" customHeight="1">
      <c r="A27" s="214"/>
      <c r="B27" s="230"/>
      <c r="C27" s="249"/>
      <c r="D27" s="82" t="s">
        <v>5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</row>
    <row r="28" spans="1:10" ht="27" customHeight="1">
      <c r="A28" s="214"/>
      <c r="B28" s="230"/>
      <c r="C28" s="249"/>
      <c r="D28" s="82" t="s">
        <v>53</v>
      </c>
      <c r="E28" s="131">
        <v>13762.8846</v>
      </c>
      <c r="F28" s="131">
        <v>9615.333</v>
      </c>
      <c r="G28" s="131">
        <v>9615.333</v>
      </c>
      <c r="H28" s="131">
        <v>9615.333</v>
      </c>
      <c r="I28" s="131">
        <v>9615.333</v>
      </c>
      <c r="J28" s="131">
        <v>9615.333</v>
      </c>
    </row>
    <row r="29" spans="1:10" ht="20.25" customHeight="1">
      <c r="A29" s="214"/>
      <c r="B29" s="230"/>
      <c r="C29" s="249"/>
      <c r="D29" s="81" t="s">
        <v>6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</row>
    <row r="30" spans="1:10" ht="20.25" customHeight="1">
      <c r="A30" s="214" t="s">
        <v>78</v>
      </c>
      <c r="B30" s="215" t="s">
        <v>209</v>
      </c>
      <c r="C30" s="249"/>
      <c r="D30" s="82" t="s">
        <v>70</v>
      </c>
      <c r="E30" s="111">
        <f aca="true" t="shared" si="4" ref="E30:J30">E33</f>
        <v>12394.57434</v>
      </c>
      <c r="F30" s="111">
        <f t="shared" si="4"/>
        <v>6820</v>
      </c>
      <c r="G30" s="111">
        <f t="shared" si="4"/>
        <v>6820</v>
      </c>
      <c r="H30" s="111">
        <f t="shared" si="4"/>
        <v>6820</v>
      </c>
      <c r="I30" s="111">
        <f t="shared" si="4"/>
        <v>0</v>
      </c>
      <c r="J30" s="111">
        <f t="shared" si="4"/>
        <v>0</v>
      </c>
    </row>
    <row r="31" spans="1:10" ht="36" customHeight="1">
      <c r="A31" s="214"/>
      <c r="B31" s="215"/>
      <c r="C31" s="249"/>
      <c r="D31" s="82" t="s">
        <v>4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</row>
    <row r="32" spans="1:10" ht="30" customHeight="1">
      <c r="A32" s="214"/>
      <c r="B32" s="215"/>
      <c r="C32" s="249"/>
      <c r="D32" s="82" t="s">
        <v>5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</row>
    <row r="33" spans="1:10" ht="21.75" customHeight="1">
      <c r="A33" s="214"/>
      <c r="B33" s="215"/>
      <c r="C33" s="249"/>
      <c r="D33" s="82" t="s">
        <v>53</v>
      </c>
      <c r="E33" s="131">
        <v>12394.57434</v>
      </c>
      <c r="F33" s="131">
        <v>6820</v>
      </c>
      <c r="G33" s="131">
        <v>6820</v>
      </c>
      <c r="H33" s="131">
        <v>6820</v>
      </c>
      <c r="I33" s="131">
        <v>0</v>
      </c>
      <c r="J33" s="131">
        <v>0</v>
      </c>
    </row>
    <row r="34" spans="1:10" ht="20.25" customHeight="1">
      <c r="A34" s="214"/>
      <c r="B34" s="215"/>
      <c r="C34" s="249"/>
      <c r="D34" s="81" t="s">
        <v>6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</row>
    <row r="35" spans="1:10" ht="20.25" customHeight="1">
      <c r="A35" s="214" t="s">
        <v>79</v>
      </c>
      <c r="B35" s="215" t="s">
        <v>240</v>
      </c>
      <c r="C35" s="249" t="s">
        <v>128</v>
      </c>
      <c r="D35" s="82" t="s">
        <v>70</v>
      </c>
      <c r="E35" s="111">
        <f aca="true" t="shared" si="5" ref="E35:J35">E38</f>
        <v>1450</v>
      </c>
      <c r="F35" s="111">
        <f t="shared" si="5"/>
        <v>1000</v>
      </c>
      <c r="G35" s="111">
        <f t="shared" si="5"/>
        <v>1000</v>
      </c>
      <c r="H35" s="111">
        <f t="shared" si="5"/>
        <v>1000</v>
      </c>
      <c r="I35" s="111">
        <f t="shared" si="5"/>
        <v>1000</v>
      </c>
      <c r="J35" s="111">
        <f t="shared" si="5"/>
        <v>1000</v>
      </c>
    </row>
    <row r="36" spans="1:10" ht="36.75" customHeight="1">
      <c r="A36" s="214"/>
      <c r="B36" s="215"/>
      <c r="C36" s="249"/>
      <c r="D36" s="82" t="s">
        <v>4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</row>
    <row r="37" spans="1:10" ht="30.75" customHeight="1">
      <c r="A37" s="214"/>
      <c r="B37" s="215"/>
      <c r="C37" s="249"/>
      <c r="D37" s="82" t="s">
        <v>5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</row>
    <row r="38" spans="1:10" ht="18.75" customHeight="1">
      <c r="A38" s="214"/>
      <c r="B38" s="215"/>
      <c r="C38" s="249"/>
      <c r="D38" s="82" t="s">
        <v>53</v>
      </c>
      <c r="E38" s="131">
        <v>1450</v>
      </c>
      <c r="F38" s="131">
        <v>1000</v>
      </c>
      <c r="G38" s="131">
        <v>1000</v>
      </c>
      <c r="H38" s="131">
        <v>1000</v>
      </c>
      <c r="I38" s="131">
        <v>1000</v>
      </c>
      <c r="J38" s="131">
        <v>1000</v>
      </c>
    </row>
    <row r="39" spans="1:10" ht="20.25" customHeight="1">
      <c r="A39" s="214"/>
      <c r="B39" s="215"/>
      <c r="C39" s="249"/>
      <c r="D39" s="81" t="s">
        <v>6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</row>
    <row r="40" spans="1:10" ht="17.25" customHeight="1">
      <c r="A40" s="214" t="s">
        <v>107</v>
      </c>
      <c r="B40" s="230" t="s">
        <v>101</v>
      </c>
      <c r="C40" s="249"/>
      <c r="D40" s="82" t="s">
        <v>70</v>
      </c>
      <c r="E40" s="111">
        <f aca="true" t="shared" si="6" ref="E40:J40">E43</f>
        <v>4076.88122</v>
      </c>
      <c r="F40" s="111">
        <f t="shared" si="6"/>
        <v>3911.232</v>
      </c>
      <c r="G40" s="111">
        <f t="shared" si="6"/>
        <v>3911.232</v>
      </c>
      <c r="H40" s="111">
        <f t="shared" si="6"/>
        <v>3911.232</v>
      </c>
      <c r="I40" s="111">
        <f t="shared" si="6"/>
        <v>3911.232</v>
      </c>
      <c r="J40" s="111">
        <f t="shared" si="6"/>
        <v>3911.232</v>
      </c>
    </row>
    <row r="41" spans="1:10" ht="34.5" customHeight="1">
      <c r="A41" s="214"/>
      <c r="B41" s="230"/>
      <c r="C41" s="249"/>
      <c r="D41" s="82" t="s">
        <v>4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</row>
    <row r="42" spans="1:10" ht="33" customHeight="1">
      <c r="A42" s="214"/>
      <c r="B42" s="230"/>
      <c r="C42" s="249"/>
      <c r="D42" s="82" t="s">
        <v>5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J42" s="131">
        <v>0</v>
      </c>
    </row>
    <row r="43" spans="1:10" ht="30" customHeight="1">
      <c r="A43" s="214"/>
      <c r="B43" s="230"/>
      <c r="C43" s="249"/>
      <c r="D43" s="82" t="s">
        <v>53</v>
      </c>
      <c r="E43" s="131">
        <v>4076.88122</v>
      </c>
      <c r="F43" s="131">
        <v>3911.232</v>
      </c>
      <c r="G43" s="131">
        <v>3911.232</v>
      </c>
      <c r="H43" s="131">
        <v>3911.232</v>
      </c>
      <c r="I43" s="131">
        <v>3911.232</v>
      </c>
      <c r="J43" s="131">
        <v>3911.232</v>
      </c>
    </row>
    <row r="44" spans="1:10" ht="20.25" customHeight="1">
      <c r="A44" s="214"/>
      <c r="B44" s="230"/>
      <c r="C44" s="249"/>
      <c r="D44" s="81" t="s">
        <v>6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</row>
    <row r="45" spans="1:10" s="23" customFormat="1" ht="20.25" customHeight="1">
      <c r="A45" s="214" t="s">
        <v>110</v>
      </c>
      <c r="B45" s="215" t="s">
        <v>131</v>
      </c>
      <c r="C45" s="249"/>
      <c r="D45" s="82" t="s">
        <v>70</v>
      </c>
      <c r="E45" s="111">
        <f aca="true" t="shared" si="7" ref="E45:J45">E48</f>
        <v>0</v>
      </c>
      <c r="F45" s="111">
        <f t="shared" si="7"/>
        <v>5323.2828</v>
      </c>
      <c r="G45" s="111">
        <f t="shared" si="7"/>
        <v>3000</v>
      </c>
      <c r="H45" s="111">
        <f t="shared" si="7"/>
        <v>3000</v>
      </c>
      <c r="I45" s="111">
        <f t="shared" si="7"/>
        <v>2000</v>
      </c>
      <c r="J45" s="111">
        <f t="shared" si="7"/>
        <v>2000</v>
      </c>
    </row>
    <row r="46" spans="1:10" s="23" customFormat="1" ht="33.75" customHeight="1">
      <c r="A46" s="214"/>
      <c r="B46" s="215"/>
      <c r="C46" s="249"/>
      <c r="D46" s="82" t="s">
        <v>4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</row>
    <row r="47" spans="1:10" s="23" customFormat="1" ht="33" customHeight="1">
      <c r="A47" s="214"/>
      <c r="B47" s="215"/>
      <c r="C47" s="249"/>
      <c r="D47" s="82" t="s">
        <v>5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</row>
    <row r="48" spans="1:10" s="23" customFormat="1" ht="21.75" customHeight="1">
      <c r="A48" s="214"/>
      <c r="B48" s="215"/>
      <c r="C48" s="249"/>
      <c r="D48" s="82" t="s">
        <v>53</v>
      </c>
      <c r="E48" s="131">
        <v>0</v>
      </c>
      <c r="F48" s="131">
        <v>5323.2828</v>
      </c>
      <c r="G48" s="131">
        <v>3000</v>
      </c>
      <c r="H48" s="131">
        <v>3000</v>
      </c>
      <c r="I48" s="131">
        <v>2000</v>
      </c>
      <c r="J48" s="131">
        <v>2000</v>
      </c>
    </row>
    <row r="49" spans="1:10" s="23" customFormat="1" ht="20.25" customHeight="1">
      <c r="A49" s="214"/>
      <c r="B49" s="215"/>
      <c r="C49" s="249"/>
      <c r="D49" s="81" t="s">
        <v>6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</row>
    <row r="50" spans="1:10" s="23" customFormat="1" ht="20.25" customHeight="1">
      <c r="A50" s="221" t="s">
        <v>14</v>
      </c>
      <c r="B50" s="231" t="s">
        <v>157</v>
      </c>
      <c r="C50" s="249"/>
      <c r="D50" s="82" t="s">
        <v>70</v>
      </c>
      <c r="E50" s="111">
        <f>E55+E60</f>
        <v>1720.389</v>
      </c>
      <c r="F50" s="111">
        <f>F53</f>
        <v>11000</v>
      </c>
      <c r="G50" s="111">
        <f>G53</f>
        <v>21200</v>
      </c>
      <c r="H50" s="111">
        <f>H53</f>
        <v>21200</v>
      </c>
      <c r="I50" s="111">
        <f>I53</f>
        <v>21200</v>
      </c>
      <c r="J50" s="111">
        <f>J53</f>
        <v>21200</v>
      </c>
    </row>
    <row r="51" spans="1:10" s="23" customFormat="1" ht="49.5" customHeight="1">
      <c r="A51" s="221"/>
      <c r="B51" s="231"/>
      <c r="C51" s="249"/>
      <c r="D51" s="82" t="s">
        <v>4</v>
      </c>
      <c r="E51" s="131">
        <v>0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</row>
    <row r="52" spans="1:10" s="23" customFormat="1" ht="31.5" customHeight="1">
      <c r="A52" s="221"/>
      <c r="B52" s="231"/>
      <c r="C52" s="249"/>
      <c r="D52" s="82" t="s">
        <v>5</v>
      </c>
      <c r="E52" s="131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</row>
    <row r="53" spans="1:10" s="23" customFormat="1" ht="27.75" customHeight="1">
      <c r="A53" s="221"/>
      <c r="B53" s="231"/>
      <c r="C53" s="249"/>
      <c r="D53" s="82" t="s">
        <v>53</v>
      </c>
      <c r="E53" s="131">
        <v>0</v>
      </c>
      <c r="F53" s="131">
        <f>F55+F60</f>
        <v>11000</v>
      </c>
      <c r="G53" s="131">
        <f>G55+G60</f>
        <v>21200</v>
      </c>
      <c r="H53" s="131">
        <f>H55+H60</f>
        <v>21200</v>
      </c>
      <c r="I53" s="131">
        <f>I55+I60</f>
        <v>21200</v>
      </c>
      <c r="J53" s="131">
        <f>J55+J60</f>
        <v>21200</v>
      </c>
    </row>
    <row r="54" spans="1:10" s="23" customFormat="1" ht="20.25" customHeight="1">
      <c r="A54" s="221"/>
      <c r="B54" s="231"/>
      <c r="C54" s="249"/>
      <c r="D54" s="81" t="s">
        <v>6</v>
      </c>
      <c r="E54" s="131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</row>
    <row r="55" spans="1:10" s="23" customFormat="1" ht="20.25" customHeight="1">
      <c r="A55" s="214" t="s">
        <v>73</v>
      </c>
      <c r="B55" s="215" t="s">
        <v>126</v>
      </c>
      <c r="C55" s="249" t="s">
        <v>128</v>
      </c>
      <c r="D55" s="82" t="s">
        <v>70</v>
      </c>
      <c r="E55" s="111">
        <f aca="true" t="shared" si="8" ref="E55:J55">E58</f>
        <v>470</v>
      </c>
      <c r="F55" s="111">
        <f t="shared" si="8"/>
        <v>1000</v>
      </c>
      <c r="G55" s="111">
        <f t="shared" si="8"/>
        <v>1200</v>
      </c>
      <c r="H55" s="111">
        <f t="shared" si="8"/>
        <v>1200</v>
      </c>
      <c r="I55" s="111">
        <f t="shared" si="8"/>
        <v>1200</v>
      </c>
      <c r="J55" s="111">
        <f t="shared" si="8"/>
        <v>1200</v>
      </c>
    </row>
    <row r="56" spans="1:10" s="23" customFormat="1" ht="34.5" customHeight="1">
      <c r="A56" s="214"/>
      <c r="B56" s="215"/>
      <c r="C56" s="249"/>
      <c r="D56" s="82" t="s">
        <v>4</v>
      </c>
      <c r="E56" s="131"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</row>
    <row r="57" spans="1:10" s="23" customFormat="1" ht="29.25" customHeight="1">
      <c r="A57" s="214"/>
      <c r="B57" s="215"/>
      <c r="C57" s="249"/>
      <c r="D57" s="82" t="s">
        <v>5</v>
      </c>
      <c r="E57" s="131"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</row>
    <row r="58" spans="1:10" s="23" customFormat="1" ht="18" customHeight="1">
      <c r="A58" s="214"/>
      <c r="B58" s="215"/>
      <c r="C58" s="249"/>
      <c r="D58" s="82" t="s">
        <v>53</v>
      </c>
      <c r="E58" s="131">
        <v>470</v>
      </c>
      <c r="F58" s="131">
        <v>1000</v>
      </c>
      <c r="G58" s="131">
        <v>1200</v>
      </c>
      <c r="H58" s="131">
        <v>1200</v>
      </c>
      <c r="I58" s="131">
        <v>1200</v>
      </c>
      <c r="J58" s="131">
        <v>1200</v>
      </c>
    </row>
    <row r="59" spans="1:10" s="23" customFormat="1" ht="20.25" customHeight="1">
      <c r="A59" s="214"/>
      <c r="B59" s="215"/>
      <c r="C59" s="249"/>
      <c r="D59" s="81" t="s">
        <v>6</v>
      </c>
      <c r="E59" s="131">
        <v>0</v>
      </c>
      <c r="F59" s="131">
        <v>0</v>
      </c>
      <c r="G59" s="131">
        <v>0</v>
      </c>
      <c r="H59" s="131">
        <v>0</v>
      </c>
      <c r="I59" s="131">
        <v>0</v>
      </c>
      <c r="J59" s="131">
        <v>0</v>
      </c>
    </row>
    <row r="60" spans="1:10" s="23" customFormat="1" ht="20.25" customHeight="1">
      <c r="A60" s="214" t="s">
        <v>74</v>
      </c>
      <c r="B60" s="215" t="s">
        <v>127</v>
      </c>
      <c r="C60" s="249"/>
      <c r="D60" s="82" t="s">
        <v>70</v>
      </c>
      <c r="E60" s="111">
        <f aca="true" t="shared" si="9" ref="E60:J60">E63</f>
        <v>1250.389</v>
      </c>
      <c r="F60" s="111">
        <f t="shared" si="9"/>
        <v>10000</v>
      </c>
      <c r="G60" s="111">
        <f t="shared" si="9"/>
        <v>20000</v>
      </c>
      <c r="H60" s="111">
        <f t="shared" si="9"/>
        <v>20000</v>
      </c>
      <c r="I60" s="111">
        <f t="shared" si="9"/>
        <v>20000</v>
      </c>
      <c r="J60" s="111">
        <f t="shared" si="9"/>
        <v>20000</v>
      </c>
    </row>
    <row r="61" spans="1:10" s="23" customFormat="1" ht="36" customHeight="1">
      <c r="A61" s="214"/>
      <c r="B61" s="215"/>
      <c r="C61" s="249"/>
      <c r="D61" s="82" t="s">
        <v>4</v>
      </c>
      <c r="E61" s="131">
        <v>0</v>
      </c>
      <c r="F61" s="131">
        <v>0</v>
      </c>
      <c r="G61" s="131">
        <v>0</v>
      </c>
      <c r="H61" s="131">
        <v>0</v>
      </c>
      <c r="I61" s="131">
        <v>0</v>
      </c>
      <c r="J61" s="131">
        <v>0</v>
      </c>
    </row>
    <row r="62" spans="1:10" s="23" customFormat="1" ht="31.5" customHeight="1">
      <c r="A62" s="214"/>
      <c r="B62" s="215"/>
      <c r="C62" s="249"/>
      <c r="D62" s="82" t="s">
        <v>5</v>
      </c>
      <c r="E62" s="131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</row>
    <row r="63" spans="1:10" s="23" customFormat="1" ht="17.25" customHeight="1">
      <c r="A63" s="214"/>
      <c r="B63" s="215"/>
      <c r="C63" s="249"/>
      <c r="D63" s="82" t="s">
        <v>53</v>
      </c>
      <c r="E63" s="131">
        <v>1250.389</v>
      </c>
      <c r="F63" s="131">
        <v>10000</v>
      </c>
      <c r="G63" s="131">
        <v>20000</v>
      </c>
      <c r="H63" s="131">
        <v>20000</v>
      </c>
      <c r="I63" s="131">
        <v>20000</v>
      </c>
      <c r="J63" s="131">
        <v>20000</v>
      </c>
    </row>
    <row r="64" spans="1:10" s="23" customFormat="1" ht="20.25" customHeight="1">
      <c r="A64" s="214"/>
      <c r="B64" s="215"/>
      <c r="C64" s="249"/>
      <c r="D64" s="81" t="s">
        <v>6</v>
      </c>
      <c r="E64" s="131">
        <v>0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</row>
    <row r="65" spans="1:10" s="23" customFormat="1" ht="20.25" customHeight="1">
      <c r="A65" s="221" t="s">
        <v>15</v>
      </c>
      <c r="B65" s="220" t="s">
        <v>156</v>
      </c>
      <c r="C65" s="249"/>
      <c r="D65" s="82" t="s">
        <v>70</v>
      </c>
      <c r="E65" s="111">
        <f>E68</f>
        <v>500</v>
      </c>
      <c r="F65" s="111">
        <f>F67+F68</f>
        <v>8450.698</v>
      </c>
      <c r="G65" s="111">
        <f>G68</f>
        <v>82036.359</v>
      </c>
      <c r="H65" s="111">
        <f>H67+H68</f>
        <v>2200.698</v>
      </c>
      <c r="I65" s="111">
        <f>I67+I68</f>
        <v>2200.698</v>
      </c>
      <c r="J65" s="111">
        <f>J67+J68</f>
        <v>2200.698</v>
      </c>
    </row>
    <row r="66" spans="1:10" s="23" customFormat="1" ht="33.75" customHeight="1">
      <c r="A66" s="221"/>
      <c r="B66" s="220"/>
      <c r="C66" s="249"/>
      <c r="D66" s="82" t="s">
        <v>4</v>
      </c>
      <c r="E66" s="131">
        <v>0</v>
      </c>
      <c r="F66" s="131">
        <v>0</v>
      </c>
      <c r="G66" s="131">
        <v>0</v>
      </c>
      <c r="H66" s="131">
        <v>0</v>
      </c>
      <c r="I66" s="131">
        <v>0</v>
      </c>
      <c r="J66" s="131">
        <v>0</v>
      </c>
    </row>
    <row r="67" spans="1:10" s="23" customFormat="1" ht="30.75" customHeight="1">
      <c r="A67" s="221"/>
      <c r="B67" s="220"/>
      <c r="C67" s="249"/>
      <c r="D67" s="82" t="s">
        <v>5</v>
      </c>
      <c r="E67" s="131">
        <f aca="true" t="shared" si="10" ref="E67:J67">E85</f>
        <v>164.339</v>
      </c>
      <c r="F67" s="131">
        <f t="shared" si="10"/>
        <v>164.339</v>
      </c>
      <c r="G67" s="131">
        <f t="shared" si="10"/>
        <v>164.339</v>
      </c>
      <c r="H67" s="131">
        <f t="shared" si="10"/>
        <v>164.339</v>
      </c>
      <c r="I67" s="131">
        <f t="shared" si="10"/>
        <v>164.339</v>
      </c>
      <c r="J67" s="131">
        <f t="shared" si="10"/>
        <v>164.339</v>
      </c>
    </row>
    <row r="68" spans="1:10" s="23" customFormat="1" ht="21.75" customHeight="1">
      <c r="A68" s="221"/>
      <c r="B68" s="220"/>
      <c r="C68" s="249"/>
      <c r="D68" s="82" t="s">
        <v>53</v>
      </c>
      <c r="E68" s="131">
        <f>E80</f>
        <v>500</v>
      </c>
      <c r="F68" s="131">
        <f>F70+F75+F80</f>
        <v>8286.359</v>
      </c>
      <c r="G68" s="131">
        <f>G75+G80</f>
        <v>82036.359</v>
      </c>
      <c r="H68" s="131">
        <f>H80</f>
        <v>2036.359</v>
      </c>
      <c r="I68" s="131">
        <f>I80</f>
        <v>2036.359</v>
      </c>
      <c r="J68" s="131">
        <f>J80</f>
        <v>2036.359</v>
      </c>
    </row>
    <row r="69" spans="1:10" s="23" customFormat="1" ht="20.25" customHeight="1">
      <c r="A69" s="221"/>
      <c r="B69" s="220"/>
      <c r="C69" s="249"/>
      <c r="D69" s="81" t="s">
        <v>6</v>
      </c>
      <c r="E69" s="131">
        <v>0</v>
      </c>
      <c r="F69" s="131">
        <v>0</v>
      </c>
      <c r="G69" s="131">
        <v>0</v>
      </c>
      <c r="H69" s="131">
        <v>0</v>
      </c>
      <c r="I69" s="131">
        <v>0</v>
      </c>
      <c r="J69" s="131">
        <v>0</v>
      </c>
    </row>
    <row r="70" spans="1:10" s="23" customFormat="1" ht="20.25" customHeight="1">
      <c r="A70" s="214" t="s">
        <v>80</v>
      </c>
      <c r="B70" s="215" t="s">
        <v>158</v>
      </c>
      <c r="C70" s="249"/>
      <c r="D70" s="82" t="s">
        <v>70</v>
      </c>
      <c r="E70" s="111">
        <v>0</v>
      </c>
      <c r="F70" s="111">
        <f>F73</f>
        <v>6250</v>
      </c>
      <c r="G70" s="111">
        <v>0</v>
      </c>
      <c r="H70" s="111">
        <v>0</v>
      </c>
      <c r="I70" s="111">
        <v>0</v>
      </c>
      <c r="J70" s="111">
        <v>0</v>
      </c>
    </row>
    <row r="71" spans="1:10" s="23" customFormat="1" ht="34.5" customHeight="1">
      <c r="A71" s="214"/>
      <c r="B71" s="215"/>
      <c r="C71" s="249"/>
      <c r="D71" s="82" t="s">
        <v>4</v>
      </c>
      <c r="E71" s="131">
        <v>0</v>
      </c>
      <c r="F71" s="131">
        <v>0</v>
      </c>
      <c r="G71" s="131">
        <v>0</v>
      </c>
      <c r="H71" s="131">
        <v>0</v>
      </c>
      <c r="I71" s="131">
        <v>0</v>
      </c>
      <c r="J71" s="131">
        <v>0</v>
      </c>
    </row>
    <row r="72" spans="1:10" s="23" customFormat="1" ht="34.5" customHeight="1">
      <c r="A72" s="214"/>
      <c r="B72" s="215"/>
      <c r="C72" s="249"/>
      <c r="D72" s="82" t="s">
        <v>5</v>
      </c>
      <c r="E72" s="131">
        <v>0</v>
      </c>
      <c r="F72" s="131">
        <v>0</v>
      </c>
      <c r="G72" s="131">
        <v>0</v>
      </c>
      <c r="H72" s="131">
        <v>0</v>
      </c>
      <c r="I72" s="131">
        <v>0</v>
      </c>
      <c r="J72" s="131">
        <v>0</v>
      </c>
    </row>
    <row r="73" spans="1:10" s="23" customFormat="1" ht="22.5" customHeight="1">
      <c r="A73" s="214"/>
      <c r="B73" s="215"/>
      <c r="C73" s="249"/>
      <c r="D73" s="82" t="s">
        <v>53</v>
      </c>
      <c r="E73" s="131">
        <v>0</v>
      </c>
      <c r="F73" s="131">
        <v>6250</v>
      </c>
      <c r="G73" s="131">
        <v>0</v>
      </c>
      <c r="H73" s="131">
        <v>0</v>
      </c>
      <c r="I73" s="131">
        <v>0</v>
      </c>
      <c r="J73" s="131">
        <v>0</v>
      </c>
    </row>
    <row r="74" spans="1:10" s="23" customFormat="1" ht="20.25" customHeight="1">
      <c r="A74" s="214"/>
      <c r="B74" s="215"/>
      <c r="C74" s="249"/>
      <c r="D74" s="81" t="s">
        <v>6</v>
      </c>
      <c r="E74" s="131">
        <v>0</v>
      </c>
      <c r="F74" s="131">
        <v>0</v>
      </c>
      <c r="G74" s="131">
        <v>0</v>
      </c>
      <c r="H74" s="131">
        <v>0</v>
      </c>
      <c r="I74" s="131">
        <v>0</v>
      </c>
      <c r="J74" s="131">
        <v>0</v>
      </c>
    </row>
    <row r="75" spans="1:10" s="32" customFormat="1" ht="20.25" customHeight="1">
      <c r="A75" s="214" t="s">
        <v>81</v>
      </c>
      <c r="B75" s="215" t="s">
        <v>159</v>
      </c>
      <c r="C75" s="249"/>
      <c r="D75" s="82" t="s">
        <v>70</v>
      </c>
      <c r="E75" s="111">
        <f aca="true" t="shared" si="11" ref="E75:J75">E78</f>
        <v>0</v>
      </c>
      <c r="F75" s="111">
        <f t="shared" si="11"/>
        <v>0</v>
      </c>
      <c r="G75" s="111">
        <f t="shared" si="11"/>
        <v>80000</v>
      </c>
      <c r="H75" s="111">
        <f t="shared" si="11"/>
        <v>0</v>
      </c>
      <c r="I75" s="111">
        <f t="shared" si="11"/>
        <v>0</v>
      </c>
      <c r="J75" s="111">
        <f t="shared" si="11"/>
        <v>0</v>
      </c>
    </row>
    <row r="76" spans="1:10" s="23" customFormat="1" ht="37.5" customHeight="1">
      <c r="A76" s="214"/>
      <c r="B76" s="215"/>
      <c r="C76" s="249"/>
      <c r="D76" s="82" t="s">
        <v>4</v>
      </c>
      <c r="E76" s="131">
        <v>0</v>
      </c>
      <c r="F76" s="131">
        <v>0</v>
      </c>
      <c r="G76" s="131">
        <v>0</v>
      </c>
      <c r="H76" s="131">
        <v>0</v>
      </c>
      <c r="I76" s="131">
        <v>0</v>
      </c>
      <c r="J76" s="131">
        <v>0</v>
      </c>
    </row>
    <row r="77" spans="1:10" s="23" customFormat="1" ht="26.25" customHeight="1">
      <c r="A77" s="214"/>
      <c r="B77" s="215"/>
      <c r="C77" s="249"/>
      <c r="D77" s="82" t="s">
        <v>5</v>
      </c>
      <c r="E77" s="131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</row>
    <row r="78" spans="1:10" s="32" customFormat="1" ht="19.5" customHeight="1">
      <c r="A78" s="214"/>
      <c r="B78" s="215"/>
      <c r="C78" s="249"/>
      <c r="D78" s="82" t="s">
        <v>53</v>
      </c>
      <c r="E78" s="131">
        <v>0</v>
      </c>
      <c r="F78" s="131">
        <v>0</v>
      </c>
      <c r="G78" s="131">
        <v>80000</v>
      </c>
      <c r="H78" s="131">
        <v>0</v>
      </c>
      <c r="I78" s="131">
        <v>0</v>
      </c>
      <c r="J78" s="131">
        <v>0</v>
      </c>
    </row>
    <row r="79" spans="1:10" s="23" customFormat="1" ht="20.25" customHeight="1">
      <c r="A79" s="214"/>
      <c r="B79" s="215"/>
      <c r="C79" s="249"/>
      <c r="D79" s="81" t="s">
        <v>6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J79" s="131">
        <v>0</v>
      </c>
    </row>
    <row r="80" spans="1:10" s="23" customFormat="1" ht="20.25" customHeight="1">
      <c r="A80" s="214" t="s">
        <v>82</v>
      </c>
      <c r="B80" s="215" t="s">
        <v>125</v>
      </c>
      <c r="C80" s="174" t="s">
        <v>204</v>
      </c>
      <c r="D80" s="82" t="s">
        <v>70</v>
      </c>
      <c r="E80" s="111">
        <f aca="true" t="shared" si="12" ref="E80:J80">E83</f>
        <v>500</v>
      </c>
      <c r="F80" s="111">
        <f t="shared" si="12"/>
        <v>2036.359</v>
      </c>
      <c r="G80" s="111">
        <f t="shared" si="12"/>
        <v>2036.359</v>
      </c>
      <c r="H80" s="111">
        <f t="shared" si="12"/>
        <v>2036.359</v>
      </c>
      <c r="I80" s="111">
        <f t="shared" si="12"/>
        <v>2036.359</v>
      </c>
      <c r="J80" s="111">
        <f t="shared" si="12"/>
        <v>2036.359</v>
      </c>
    </row>
    <row r="81" spans="1:10" s="23" customFormat="1" ht="27.75" customHeight="1">
      <c r="A81" s="214"/>
      <c r="B81" s="215"/>
      <c r="C81" s="175"/>
      <c r="D81" s="82" t="s">
        <v>4</v>
      </c>
      <c r="E81" s="131">
        <v>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</row>
    <row r="82" spans="1:10" s="23" customFormat="1" ht="25.5" customHeight="1">
      <c r="A82" s="214"/>
      <c r="B82" s="215"/>
      <c r="C82" s="175"/>
      <c r="D82" s="82" t="s">
        <v>5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</row>
    <row r="83" spans="1:10" s="23" customFormat="1" ht="20.25" customHeight="1">
      <c r="A83" s="214"/>
      <c r="B83" s="215"/>
      <c r="C83" s="175"/>
      <c r="D83" s="82" t="s">
        <v>53</v>
      </c>
      <c r="E83" s="131">
        <v>500</v>
      </c>
      <c r="F83" s="131">
        <v>2036.359</v>
      </c>
      <c r="G83" s="131">
        <v>2036.359</v>
      </c>
      <c r="H83" s="131">
        <v>2036.359</v>
      </c>
      <c r="I83" s="131">
        <v>2036.359</v>
      </c>
      <c r="J83" s="131">
        <v>2036.359</v>
      </c>
    </row>
    <row r="84" spans="1:10" s="23" customFormat="1" ht="20.25" customHeight="1">
      <c r="A84" s="214"/>
      <c r="B84" s="215"/>
      <c r="C84" s="175"/>
      <c r="D84" s="81" t="s">
        <v>6</v>
      </c>
      <c r="E84" s="131">
        <v>0</v>
      </c>
      <c r="F84" s="131">
        <v>0</v>
      </c>
      <c r="G84" s="131">
        <v>0</v>
      </c>
      <c r="H84" s="131">
        <v>0</v>
      </c>
      <c r="I84" s="131">
        <v>0</v>
      </c>
      <c r="J84" s="131">
        <v>0</v>
      </c>
    </row>
    <row r="85" spans="1:10" s="23" customFormat="1" ht="105" customHeight="1">
      <c r="A85" s="214" t="s">
        <v>82</v>
      </c>
      <c r="B85" s="215" t="s">
        <v>231</v>
      </c>
      <c r="C85" s="175"/>
      <c r="D85" s="82" t="s">
        <v>70</v>
      </c>
      <c r="E85" s="111">
        <f aca="true" t="shared" si="13" ref="E85:J85">E87</f>
        <v>164.339</v>
      </c>
      <c r="F85" s="111">
        <f t="shared" si="13"/>
        <v>164.339</v>
      </c>
      <c r="G85" s="111">
        <f t="shared" si="13"/>
        <v>164.339</v>
      </c>
      <c r="H85" s="111">
        <f t="shared" si="13"/>
        <v>164.339</v>
      </c>
      <c r="I85" s="111">
        <f t="shared" si="13"/>
        <v>164.339</v>
      </c>
      <c r="J85" s="111">
        <f t="shared" si="13"/>
        <v>164.339</v>
      </c>
    </row>
    <row r="86" spans="1:10" s="23" customFormat="1" ht="105" customHeight="1">
      <c r="A86" s="214"/>
      <c r="B86" s="215"/>
      <c r="C86" s="175"/>
      <c r="D86" s="82" t="s">
        <v>4</v>
      </c>
      <c r="E86" s="131">
        <v>0</v>
      </c>
      <c r="F86" s="131">
        <v>0</v>
      </c>
      <c r="G86" s="131">
        <v>0</v>
      </c>
      <c r="H86" s="131">
        <v>0</v>
      </c>
      <c r="I86" s="131">
        <v>0</v>
      </c>
      <c r="J86" s="131">
        <v>0</v>
      </c>
    </row>
    <row r="87" spans="1:10" s="23" customFormat="1" ht="105" customHeight="1">
      <c r="A87" s="214"/>
      <c r="B87" s="215"/>
      <c r="C87" s="175"/>
      <c r="D87" s="82" t="s">
        <v>5</v>
      </c>
      <c r="E87" s="131">
        <v>164.339</v>
      </c>
      <c r="F87" s="131">
        <v>164.339</v>
      </c>
      <c r="G87" s="131">
        <v>164.339</v>
      </c>
      <c r="H87" s="131">
        <v>164.339</v>
      </c>
      <c r="I87" s="131">
        <v>164.339</v>
      </c>
      <c r="J87" s="131">
        <v>164.339</v>
      </c>
    </row>
    <row r="88" spans="1:10" s="23" customFormat="1" ht="105" customHeight="1">
      <c r="A88" s="214"/>
      <c r="B88" s="215"/>
      <c r="C88" s="175"/>
      <c r="D88" s="82" t="s">
        <v>53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</row>
    <row r="89" spans="1:10" s="23" customFormat="1" ht="105" customHeight="1">
      <c r="A89" s="214"/>
      <c r="B89" s="215"/>
      <c r="C89" s="176"/>
      <c r="D89" s="81" t="s">
        <v>6</v>
      </c>
      <c r="E89" s="131">
        <v>0</v>
      </c>
      <c r="F89" s="131">
        <v>0</v>
      </c>
      <c r="G89" s="131">
        <v>0</v>
      </c>
      <c r="H89" s="131">
        <v>0</v>
      </c>
      <c r="I89" s="131">
        <v>0</v>
      </c>
      <c r="J89" s="131">
        <v>0</v>
      </c>
    </row>
    <row r="90" spans="1:10" s="23" customFormat="1" ht="19.5" customHeight="1">
      <c r="A90" s="221" t="s">
        <v>69</v>
      </c>
      <c r="B90" s="248" t="s">
        <v>119</v>
      </c>
      <c r="C90" s="216" t="s">
        <v>129</v>
      </c>
      <c r="D90" s="81" t="s">
        <v>0</v>
      </c>
      <c r="E90" s="113">
        <v>0</v>
      </c>
      <c r="F90" s="113">
        <f>F91+F92+F93</f>
        <v>11428</v>
      </c>
      <c r="G90" s="113">
        <v>0</v>
      </c>
      <c r="H90" s="113">
        <v>0</v>
      </c>
      <c r="I90" s="113">
        <v>0</v>
      </c>
      <c r="J90" s="113">
        <v>0</v>
      </c>
    </row>
    <row r="91" spans="1:10" s="23" customFormat="1" ht="32.25" customHeight="1">
      <c r="A91" s="221"/>
      <c r="B91" s="248"/>
      <c r="C91" s="216"/>
      <c r="D91" s="81" t="s">
        <v>4</v>
      </c>
      <c r="E91" s="114">
        <v>0</v>
      </c>
      <c r="F91" s="114">
        <f>F96+F101+F111+F106</f>
        <v>7839.608</v>
      </c>
      <c r="G91" s="114">
        <v>0</v>
      </c>
      <c r="H91" s="114">
        <v>0</v>
      </c>
      <c r="I91" s="114">
        <v>0</v>
      </c>
      <c r="J91" s="114">
        <v>0</v>
      </c>
    </row>
    <row r="92" spans="1:10" s="23" customFormat="1" ht="36" customHeight="1">
      <c r="A92" s="221"/>
      <c r="B92" s="248"/>
      <c r="C92" s="216"/>
      <c r="D92" s="81" t="s">
        <v>5</v>
      </c>
      <c r="E92" s="114">
        <v>0</v>
      </c>
      <c r="F92" s="114">
        <f>F97+F102+F112+F107</f>
        <v>159.992</v>
      </c>
      <c r="G92" s="114">
        <v>0</v>
      </c>
      <c r="H92" s="114">
        <v>0</v>
      </c>
      <c r="I92" s="114">
        <v>0</v>
      </c>
      <c r="J92" s="114">
        <v>0</v>
      </c>
    </row>
    <row r="93" spans="1:11" s="23" customFormat="1" ht="25.5" customHeight="1">
      <c r="A93" s="221"/>
      <c r="B93" s="248"/>
      <c r="C93" s="216"/>
      <c r="D93" s="81" t="s">
        <v>53</v>
      </c>
      <c r="E93" s="114">
        <v>0</v>
      </c>
      <c r="F93" s="114">
        <f>F98+F103+F113+F108</f>
        <v>3428.4</v>
      </c>
      <c r="G93" s="114">
        <v>0</v>
      </c>
      <c r="H93" s="114">
        <v>0</v>
      </c>
      <c r="I93" s="114">
        <v>0</v>
      </c>
      <c r="J93" s="114">
        <v>0</v>
      </c>
      <c r="K93" s="98"/>
    </row>
    <row r="94" spans="1:10" s="23" customFormat="1" ht="37.5" customHeight="1">
      <c r="A94" s="221"/>
      <c r="B94" s="248"/>
      <c r="C94" s="216"/>
      <c r="D94" s="81" t="s">
        <v>6</v>
      </c>
      <c r="E94" s="114">
        <v>0</v>
      </c>
      <c r="F94" s="114">
        <v>0</v>
      </c>
      <c r="G94" s="114">
        <v>0</v>
      </c>
      <c r="H94" s="114">
        <v>0</v>
      </c>
      <c r="I94" s="114">
        <v>0</v>
      </c>
      <c r="J94" s="114">
        <v>0</v>
      </c>
    </row>
    <row r="95" spans="1:10" s="23" customFormat="1" ht="19.5" customHeight="1">
      <c r="A95" s="214" t="s">
        <v>83</v>
      </c>
      <c r="B95" s="215" t="s">
        <v>120</v>
      </c>
      <c r="C95" s="216"/>
      <c r="D95" s="81" t="s">
        <v>75</v>
      </c>
      <c r="E95" s="113">
        <v>0</v>
      </c>
      <c r="F95" s="113">
        <f>SUM(F96:F99)</f>
        <v>2857</v>
      </c>
      <c r="G95" s="113">
        <v>0</v>
      </c>
      <c r="H95" s="113">
        <v>0</v>
      </c>
      <c r="I95" s="113">
        <v>0</v>
      </c>
      <c r="J95" s="113">
        <v>0</v>
      </c>
    </row>
    <row r="96" spans="1:10" s="23" customFormat="1" ht="30" customHeight="1">
      <c r="A96" s="214"/>
      <c r="B96" s="215"/>
      <c r="C96" s="216"/>
      <c r="D96" s="81" t="s">
        <v>4</v>
      </c>
      <c r="E96" s="114">
        <v>0</v>
      </c>
      <c r="F96" s="114">
        <v>1959.902</v>
      </c>
      <c r="G96" s="114">
        <v>0</v>
      </c>
      <c r="H96" s="114">
        <v>0</v>
      </c>
      <c r="I96" s="114">
        <v>0</v>
      </c>
      <c r="J96" s="114">
        <v>0</v>
      </c>
    </row>
    <row r="97" spans="1:10" s="23" customFormat="1" ht="28.5" customHeight="1">
      <c r="A97" s="214"/>
      <c r="B97" s="215"/>
      <c r="C97" s="216"/>
      <c r="D97" s="81" t="s">
        <v>5</v>
      </c>
      <c r="E97" s="114">
        <v>0</v>
      </c>
      <c r="F97" s="114">
        <v>39.998</v>
      </c>
      <c r="G97" s="114">
        <v>0</v>
      </c>
      <c r="H97" s="114">
        <v>0</v>
      </c>
      <c r="I97" s="114">
        <v>0</v>
      </c>
      <c r="J97" s="114">
        <v>0</v>
      </c>
    </row>
    <row r="98" spans="1:10" s="23" customFormat="1" ht="15.75" customHeight="1">
      <c r="A98" s="214"/>
      <c r="B98" s="215"/>
      <c r="C98" s="216"/>
      <c r="D98" s="81" t="s">
        <v>53</v>
      </c>
      <c r="E98" s="114">
        <v>0</v>
      </c>
      <c r="F98" s="114">
        <v>857.1</v>
      </c>
      <c r="G98" s="114">
        <v>0</v>
      </c>
      <c r="H98" s="114">
        <v>0</v>
      </c>
      <c r="I98" s="114">
        <v>0</v>
      </c>
      <c r="J98" s="114">
        <v>0</v>
      </c>
    </row>
    <row r="99" spans="1:10" s="23" customFormat="1" ht="24" customHeight="1">
      <c r="A99" s="214"/>
      <c r="B99" s="215"/>
      <c r="C99" s="216"/>
      <c r="D99" s="81" t="s">
        <v>6</v>
      </c>
      <c r="E99" s="131">
        <v>0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</row>
    <row r="100" spans="1:10" s="23" customFormat="1" ht="18" customHeight="1">
      <c r="A100" s="214" t="s">
        <v>84</v>
      </c>
      <c r="B100" s="215" t="s">
        <v>121</v>
      </c>
      <c r="C100" s="216"/>
      <c r="D100" s="81" t="s">
        <v>75</v>
      </c>
      <c r="E100" s="113">
        <v>0</v>
      </c>
      <c r="F100" s="113">
        <f>SUM(F101:F104)</f>
        <v>2857</v>
      </c>
      <c r="G100" s="113">
        <v>0</v>
      </c>
      <c r="H100" s="113">
        <v>0</v>
      </c>
      <c r="I100" s="113">
        <v>0</v>
      </c>
      <c r="J100" s="113">
        <v>0</v>
      </c>
    </row>
    <row r="101" spans="1:10" s="23" customFormat="1" ht="33.75" customHeight="1">
      <c r="A101" s="214"/>
      <c r="B101" s="215"/>
      <c r="C101" s="216"/>
      <c r="D101" s="81" t="s">
        <v>4</v>
      </c>
      <c r="E101" s="114">
        <v>0</v>
      </c>
      <c r="F101" s="114">
        <v>1959.902</v>
      </c>
      <c r="G101" s="114">
        <v>0</v>
      </c>
      <c r="H101" s="114">
        <v>0</v>
      </c>
      <c r="I101" s="114">
        <v>0</v>
      </c>
      <c r="J101" s="114">
        <v>0</v>
      </c>
    </row>
    <row r="102" spans="1:10" s="23" customFormat="1" ht="30.75" customHeight="1">
      <c r="A102" s="214"/>
      <c r="B102" s="215"/>
      <c r="C102" s="216"/>
      <c r="D102" s="81" t="s">
        <v>5</v>
      </c>
      <c r="E102" s="114">
        <v>0</v>
      </c>
      <c r="F102" s="114">
        <v>39.998</v>
      </c>
      <c r="G102" s="114">
        <v>0</v>
      </c>
      <c r="H102" s="114">
        <v>0</v>
      </c>
      <c r="I102" s="114">
        <v>0</v>
      </c>
      <c r="J102" s="114">
        <v>0</v>
      </c>
    </row>
    <row r="103" spans="1:10" s="23" customFormat="1" ht="20.25" customHeight="1">
      <c r="A103" s="214"/>
      <c r="B103" s="215"/>
      <c r="C103" s="216"/>
      <c r="D103" s="81" t="s">
        <v>53</v>
      </c>
      <c r="E103" s="114">
        <v>0</v>
      </c>
      <c r="F103" s="114">
        <v>857.1</v>
      </c>
      <c r="G103" s="114">
        <v>0</v>
      </c>
      <c r="H103" s="114">
        <v>0</v>
      </c>
      <c r="I103" s="114">
        <v>0</v>
      </c>
      <c r="J103" s="114">
        <v>0</v>
      </c>
    </row>
    <row r="104" spans="1:10" s="23" customFormat="1" ht="21.75" customHeight="1">
      <c r="A104" s="214"/>
      <c r="B104" s="215"/>
      <c r="C104" s="216"/>
      <c r="D104" s="81" t="s">
        <v>6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J104" s="131">
        <v>0</v>
      </c>
    </row>
    <row r="105" spans="1:10" s="23" customFormat="1" ht="14.25" customHeight="1">
      <c r="A105" s="217" t="s">
        <v>85</v>
      </c>
      <c r="B105" s="215" t="s">
        <v>206</v>
      </c>
      <c r="C105" s="174" t="s">
        <v>129</v>
      </c>
      <c r="D105" s="81" t="s">
        <v>75</v>
      </c>
      <c r="E105" s="113">
        <v>0</v>
      </c>
      <c r="F105" s="113">
        <f>SUM(F106:F109)</f>
        <v>2857</v>
      </c>
      <c r="G105" s="113">
        <v>0</v>
      </c>
      <c r="H105" s="113">
        <v>0</v>
      </c>
      <c r="I105" s="113">
        <v>0</v>
      </c>
      <c r="J105" s="113">
        <v>0</v>
      </c>
    </row>
    <row r="106" spans="1:10" s="23" customFormat="1" ht="21.75" customHeight="1">
      <c r="A106" s="218"/>
      <c r="B106" s="215"/>
      <c r="C106" s="175"/>
      <c r="D106" s="81" t="s">
        <v>4</v>
      </c>
      <c r="E106" s="114">
        <v>0</v>
      </c>
      <c r="F106" s="114">
        <v>1959.902</v>
      </c>
      <c r="G106" s="114">
        <v>0</v>
      </c>
      <c r="H106" s="114">
        <v>0</v>
      </c>
      <c r="I106" s="114">
        <v>0</v>
      </c>
      <c r="J106" s="114">
        <v>0</v>
      </c>
    </row>
    <row r="107" spans="1:10" s="23" customFormat="1" ht="21.75" customHeight="1">
      <c r="A107" s="218"/>
      <c r="B107" s="215"/>
      <c r="C107" s="175"/>
      <c r="D107" s="81" t="s">
        <v>5</v>
      </c>
      <c r="E107" s="114">
        <v>0</v>
      </c>
      <c r="F107" s="114">
        <v>39.998</v>
      </c>
      <c r="G107" s="114">
        <v>0</v>
      </c>
      <c r="H107" s="114">
        <v>0</v>
      </c>
      <c r="I107" s="114">
        <v>0</v>
      </c>
      <c r="J107" s="114">
        <v>0</v>
      </c>
    </row>
    <row r="108" spans="1:10" s="23" customFormat="1" ht="21.75" customHeight="1">
      <c r="A108" s="218"/>
      <c r="B108" s="215"/>
      <c r="C108" s="175"/>
      <c r="D108" s="81" t="s">
        <v>53</v>
      </c>
      <c r="E108" s="114">
        <v>0</v>
      </c>
      <c r="F108" s="114">
        <v>857.1</v>
      </c>
      <c r="G108" s="114">
        <v>0</v>
      </c>
      <c r="H108" s="114">
        <v>0</v>
      </c>
      <c r="I108" s="114">
        <v>0</v>
      </c>
      <c r="J108" s="114">
        <v>0</v>
      </c>
    </row>
    <row r="109" spans="1:10" s="23" customFormat="1" ht="31.5" customHeight="1">
      <c r="A109" s="219"/>
      <c r="B109" s="215"/>
      <c r="C109" s="175"/>
      <c r="D109" s="81" t="s">
        <v>6</v>
      </c>
      <c r="E109" s="131">
        <v>0</v>
      </c>
      <c r="F109" s="131">
        <v>0</v>
      </c>
      <c r="G109" s="131">
        <v>0</v>
      </c>
      <c r="H109" s="131">
        <v>0</v>
      </c>
      <c r="I109" s="131">
        <v>0</v>
      </c>
      <c r="J109" s="131">
        <v>0</v>
      </c>
    </row>
    <row r="110" spans="1:10" s="23" customFormat="1" ht="18.75" customHeight="1">
      <c r="A110" s="214" t="s">
        <v>86</v>
      </c>
      <c r="B110" s="215" t="s">
        <v>200</v>
      </c>
      <c r="C110" s="175"/>
      <c r="D110" s="81" t="s">
        <v>75</v>
      </c>
      <c r="E110" s="113">
        <v>0</v>
      </c>
      <c r="F110" s="113">
        <f>SUM(F111:F114)</f>
        <v>2857</v>
      </c>
      <c r="G110" s="113">
        <v>0</v>
      </c>
      <c r="H110" s="113">
        <v>0</v>
      </c>
      <c r="I110" s="113">
        <v>0</v>
      </c>
      <c r="J110" s="113">
        <v>0</v>
      </c>
    </row>
    <row r="111" spans="1:10" s="23" customFormat="1" ht="29.25" customHeight="1">
      <c r="A111" s="214"/>
      <c r="B111" s="215"/>
      <c r="C111" s="175"/>
      <c r="D111" s="81" t="s">
        <v>4</v>
      </c>
      <c r="E111" s="114">
        <v>0</v>
      </c>
      <c r="F111" s="114">
        <v>1959.902</v>
      </c>
      <c r="G111" s="114">
        <v>0</v>
      </c>
      <c r="H111" s="114">
        <v>0</v>
      </c>
      <c r="I111" s="114">
        <v>0</v>
      </c>
      <c r="J111" s="114">
        <v>0</v>
      </c>
    </row>
    <row r="112" spans="1:10" s="23" customFormat="1" ht="28.5" customHeight="1">
      <c r="A112" s="214"/>
      <c r="B112" s="215"/>
      <c r="C112" s="175"/>
      <c r="D112" s="81" t="s">
        <v>5</v>
      </c>
      <c r="E112" s="114">
        <v>0</v>
      </c>
      <c r="F112" s="114">
        <v>39.998</v>
      </c>
      <c r="G112" s="114">
        <v>0</v>
      </c>
      <c r="H112" s="114">
        <v>0</v>
      </c>
      <c r="I112" s="114">
        <v>0</v>
      </c>
      <c r="J112" s="114">
        <v>0</v>
      </c>
    </row>
    <row r="113" spans="1:10" s="23" customFormat="1" ht="18.75" customHeight="1">
      <c r="A113" s="214"/>
      <c r="B113" s="215"/>
      <c r="C113" s="175"/>
      <c r="D113" s="81" t="s">
        <v>53</v>
      </c>
      <c r="E113" s="114">
        <v>0</v>
      </c>
      <c r="F113" s="114">
        <v>857.1</v>
      </c>
      <c r="G113" s="114">
        <v>0</v>
      </c>
      <c r="H113" s="114">
        <v>0</v>
      </c>
      <c r="I113" s="114">
        <v>0</v>
      </c>
      <c r="J113" s="114">
        <v>0</v>
      </c>
    </row>
    <row r="114" spans="1:10" s="23" customFormat="1" ht="18.75" customHeight="1">
      <c r="A114" s="214"/>
      <c r="B114" s="215"/>
      <c r="C114" s="176"/>
      <c r="D114" s="81" t="s">
        <v>6</v>
      </c>
      <c r="E114" s="131">
        <v>0</v>
      </c>
      <c r="F114" s="131">
        <v>0</v>
      </c>
      <c r="G114" s="131">
        <v>0</v>
      </c>
      <c r="H114" s="131">
        <v>0</v>
      </c>
      <c r="I114" s="131">
        <v>0</v>
      </c>
      <c r="J114" s="131">
        <v>0</v>
      </c>
    </row>
    <row r="115" spans="1:16" s="23" customFormat="1" ht="19.5" customHeight="1">
      <c r="A115" s="221" t="s">
        <v>72</v>
      </c>
      <c r="B115" s="220" t="s">
        <v>264</v>
      </c>
      <c r="C115" s="249" t="s">
        <v>130</v>
      </c>
      <c r="D115" s="81" t="s">
        <v>75</v>
      </c>
      <c r="E115" s="113">
        <f aca="true" t="shared" si="14" ref="E115:P115">E118</f>
        <v>54407.31158</v>
      </c>
      <c r="F115" s="113">
        <f t="shared" si="14"/>
        <v>50181.25275</v>
      </c>
      <c r="G115" s="113">
        <f t="shared" si="14"/>
        <v>47405.12975</v>
      </c>
      <c r="H115" s="113">
        <f t="shared" si="14"/>
        <v>47462.67575</v>
      </c>
      <c r="I115" s="113">
        <f t="shared" si="14"/>
        <v>47462.67575</v>
      </c>
      <c r="J115" s="113">
        <f t="shared" si="14"/>
        <v>47462.67575</v>
      </c>
      <c r="K115" s="113">
        <f t="shared" si="14"/>
        <v>0</v>
      </c>
      <c r="L115" s="113">
        <f t="shared" si="14"/>
        <v>0</v>
      </c>
      <c r="M115" s="113">
        <f t="shared" si="14"/>
        <v>0</v>
      </c>
      <c r="N115" s="113">
        <f t="shared" si="14"/>
        <v>0</v>
      </c>
      <c r="O115" s="113">
        <f t="shared" si="14"/>
        <v>0</v>
      </c>
      <c r="P115" s="113">
        <f t="shared" si="14"/>
        <v>0</v>
      </c>
    </row>
    <row r="116" spans="1:12" s="23" customFormat="1" ht="37.5" customHeight="1">
      <c r="A116" s="221"/>
      <c r="B116" s="220"/>
      <c r="C116" s="249"/>
      <c r="D116" s="81" t="s">
        <v>4</v>
      </c>
      <c r="E116" s="114">
        <v>0</v>
      </c>
      <c r="F116" s="114">
        <v>0</v>
      </c>
      <c r="G116" s="114">
        <v>0</v>
      </c>
      <c r="H116" s="114">
        <v>0</v>
      </c>
      <c r="I116" s="114">
        <v>0</v>
      </c>
      <c r="J116" s="114">
        <v>0</v>
      </c>
      <c r="L116" s="211">
        <v>897.658</v>
      </c>
    </row>
    <row r="117" spans="1:12" s="23" customFormat="1" ht="35.25" customHeight="1">
      <c r="A117" s="221"/>
      <c r="B117" s="220"/>
      <c r="C117" s="249"/>
      <c r="D117" s="81" t="s">
        <v>5</v>
      </c>
      <c r="E117" s="114">
        <v>0</v>
      </c>
      <c r="F117" s="114">
        <v>0</v>
      </c>
      <c r="G117" s="114">
        <v>0</v>
      </c>
      <c r="H117" s="114">
        <v>0</v>
      </c>
      <c r="I117" s="114">
        <v>0</v>
      </c>
      <c r="J117" s="114">
        <v>0</v>
      </c>
      <c r="L117" s="212"/>
    </row>
    <row r="118" spans="1:12" s="23" customFormat="1" ht="27.75" customHeight="1">
      <c r="A118" s="221"/>
      <c r="B118" s="220"/>
      <c r="C118" s="249"/>
      <c r="D118" s="81" t="s">
        <v>53</v>
      </c>
      <c r="E118" s="114">
        <v>54407.31158</v>
      </c>
      <c r="F118" s="114">
        <v>50181.25275</v>
      </c>
      <c r="G118" s="114">
        <v>47405.12975</v>
      </c>
      <c r="H118" s="114">
        <v>47462.67575</v>
      </c>
      <c r="I118" s="114">
        <v>47462.67575</v>
      </c>
      <c r="J118" s="114">
        <v>47462.67575</v>
      </c>
      <c r="L118" s="212"/>
    </row>
    <row r="119" spans="1:12" s="23" customFormat="1" ht="42" customHeight="1">
      <c r="A119" s="221"/>
      <c r="B119" s="220"/>
      <c r="C119" s="249"/>
      <c r="D119" s="81" t="s">
        <v>6</v>
      </c>
      <c r="E119" s="131">
        <v>0</v>
      </c>
      <c r="F119" s="131">
        <v>0</v>
      </c>
      <c r="G119" s="131">
        <v>0</v>
      </c>
      <c r="H119" s="131">
        <v>0</v>
      </c>
      <c r="I119" s="131">
        <v>0</v>
      </c>
      <c r="J119" s="131">
        <v>0</v>
      </c>
      <c r="L119" s="213"/>
    </row>
    <row r="120" spans="1:10" ht="15.75">
      <c r="A120" s="34"/>
      <c r="B120" s="40"/>
      <c r="C120" s="87"/>
      <c r="D120" s="83"/>
      <c r="E120" s="84"/>
      <c r="F120" s="84"/>
      <c r="G120" s="84"/>
      <c r="H120" s="84"/>
      <c r="I120" s="84"/>
      <c r="J120" s="84"/>
    </row>
    <row r="121" ht="15.75">
      <c r="A121" s="1" t="s">
        <v>45</v>
      </c>
    </row>
  </sheetData>
  <sheetProtection/>
  <mergeCells count="64">
    <mergeCell ref="C25:C34"/>
    <mergeCell ref="C35:C54"/>
    <mergeCell ref="C115:C119"/>
    <mergeCell ref="C80:C89"/>
    <mergeCell ref="C90:C104"/>
    <mergeCell ref="C105:C114"/>
    <mergeCell ref="C55:C79"/>
    <mergeCell ref="B105:B109"/>
    <mergeCell ref="A15:A19"/>
    <mergeCell ref="C15:C24"/>
    <mergeCell ref="B90:B94"/>
    <mergeCell ref="A90:A94"/>
    <mergeCell ref="B115:B119"/>
    <mergeCell ref="A20:A24"/>
    <mergeCell ref="A5:J5"/>
    <mergeCell ref="A4:J4"/>
    <mergeCell ref="B7:B8"/>
    <mergeCell ref="C7:C8"/>
    <mergeCell ref="A10:A14"/>
    <mergeCell ref="E7:J7"/>
    <mergeCell ref="D7:D8"/>
    <mergeCell ref="A7:A8"/>
    <mergeCell ref="C10:C14"/>
    <mergeCell ref="A25:A29"/>
    <mergeCell ref="B30:B34"/>
    <mergeCell ref="B35:B39"/>
    <mergeCell ref="B40:B44"/>
    <mergeCell ref="A45:A49"/>
    <mergeCell ref="A115:A119"/>
    <mergeCell ref="A40:A44"/>
    <mergeCell ref="A35:A39"/>
    <mergeCell ref="A30:A34"/>
    <mergeCell ref="A50:A54"/>
    <mergeCell ref="A110:A114"/>
    <mergeCell ref="B50:B54"/>
    <mergeCell ref="A3:J3"/>
    <mergeCell ref="B10:B14"/>
    <mergeCell ref="A100:A104"/>
    <mergeCell ref="A65:A69"/>
    <mergeCell ref="H1:J1"/>
    <mergeCell ref="H2:J2"/>
    <mergeCell ref="B100:B104"/>
    <mergeCell ref="B110:B114"/>
    <mergeCell ref="B15:B19"/>
    <mergeCell ref="B20:B24"/>
    <mergeCell ref="B25:B29"/>
    <mergeCell ref="A105:A109"/>
    <mergeCell ref="A80:A84"/>
    <mergeCell ref="B80:B84"/>
    <mergeCell ref="A85:A89"/>
    <mergeCell ref="B45:B49"/>
    <mergeCell ref="B55:B59"/>
    <mergeCell ref="A55:A59"/>
    <mergeCell ref="B60:B64"/>
    <mergeCell ref="A60:A64"/>
    <mergeCell ref="B65:B69"/>
    <mergeCell ref="B70:B74"/>
    <mergeCell ref="B75:B79"/>
    <mergeCell ref="A70:A74"/>
    <mergeCell ref="A75:A79"/>
    <mergeCell ref="B85:B89"/>
    <mergeCell ref="L116:L119"/>
    <mergeCell ref="A95:A99"/>
    <mergeCell ref="B95:B99"/>
  </mergeCells>
  <printOptions/>
  <pageMargins left="0.7874015748031497" right="0.31496062992125984" top="0.7874015748031497" bottom="0.7874015748031497" header="0.5905511811023623" footer="0.1968503937007874"/>
  <pageSetup cellComments="asDisplayed" firstPageNumber="28" useFirstPageNumber="1" horizontalDpi="600" verticalDpi="600" orientation="landscape" paperSize="9" scale="76" r:id="rId1"/>
  <headerFooter alignWithMargins="0">
    <oddHeader>&amp;C&amp;Ь&amp;Ф</oddHeader>
  </headerFooter>
  <rowBreaks count="6" manualBreakCount="6">
    <brk id="14" max="255" man="1"/>
    <brk id="34" max="9" man="1"/>
    <brk id="54" max="9" man="1"/>
    <brk id="79" max="9" man="1"/>
    <brk id="104" max="9" man="1"/>
    <brk id="11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="96" zoomScaleSheetLayoutView="96" zoomScalePageLayoutView="0" workbookViewId="0" topLeftCell="A61">
      <selection activeCell="R71" sqref="R71"/>
    </sheetView>
  </sheetViews>
  <sheetFormatPr defaultColWidth="9.00390625" defaultRowHeight="12.75"/>
  <cols>
    <col min="1" max="1" width="6.375" style="42" customWidth="1"/>
    <col min="2" max="2" width="28.25390625" style="1" customWidth="1"/>
    <col min="3" max="3" width="20.375" style="1" customWidth="1"/>
    <col min="4" max="4" width="17.375" style="1" customWidth="1"/>
    <col min="5" max="5" width="14.75390625" style="1" customWidth="1"/>
    <col min="6" max="6" width="14.375" style="1" customWidth="1"/>
    <col min="7" max="7" width="28.375" style="15" customWidth="1"/>
    <col min="8" max="8" width="28.625" style="56" customWidth="1"/>
    <col min="9" max="9" width="18.375" style="117" customWidth="1"/>
    <col min="10" max="16384" width="9.125" style="1" customWidth="1"/>
  </cols>
  <sheetData>
    <row r="1" spans="8:9" ht="81" customHeight="1">
      <c r="H1" s="193" t="s">
        <v>241</v>
      </c>
      <c r="I1" s="193"/>
    </row>
    <row r="2" ht="20.25" customHeight="1">
      <c r="I2" s="116"/>
    </row>
    <row r="3" ht="10.5" customHeight="1"/>
    <row r="4" spans="1:9" ht="16.5">
      <c r="A4" s="261" t="s">
        <v>100</v>
      </c>
      <c r="B4" s="261"/>
      <c r="C4" s="261"/>
      <c r="D4" s="261"/>
      <c r="E4" s="261"/>
      <c r="F4" s="261"/>
      <c r="G4" s="261"/>
      <c r="H4" s="261"/>
      <c r="I4" s="118"/>
    </row>
    <row r="5" spans="1:9" ht="32.25" customHeight="1">
      <c r="A5" s="207" t="s">
        <v>217</v>
      </c>
      <c r="B5" s="207"/>
      <c r="C5" s="207"/>
      <c r="D5" s="207"/>
      <c r="E5" s="207"/>
      <c r="F5" s="207"/>
      <c r="G5" s="207"/>
      <c r="H5" s="207"/>
      <c r="I5" s="207"/>
    </row>
    <row r="6" spans="1:9" ht="16.5">
      <c r="A6" s="180" t="s">
        <v>10</v>
      </c>
      <c r="B6" s="180"/>
      <c r="C6" s="180"/>
      <c r="D6" s="180"/>
      <c r="E6" s="180"/>
      <c r="F6" s="180"/>
      <c r="G6" s="180"/>
      <c r="H6" s="180"/>
      <c r="I6" s="119"/>
    </row>
    <row r="7" ht="6.75" customHeight="1"/>
    <row r="8" spans="1:13" ht="15.75" customHeight="1">
      <c r="A8" s="256" t="s">
        <v>9</v>
      </c>
      <c r="B8" s="252" t="s">
        <v>61</v>
      </c>
      <c r="C8" s="252" t="s">
        <v>21</v>
      </c>
      <c r="D8" s="194" t="s">
        <v>94</v>
      </c>
      <c r="E8" s="254" t="s">
        <v>58</v>
      </c>
      <c r="F8" s="255"/>
      <c r="G8" s="252" t="s">
        <v>12</v>
      </c>
      <c r="H8" s="158" t="s">
        <v>54</v>
      </c>
      <c r="I8" s="257" t="s">
        <v>95</v>
      </c>
      <c r="J8" s="2"/>
      <c r="K8" s="2"/>
      <c r="L8" s="2"/>
      <c r="M8" s="2"/>
    </row>
    <row r="9" spans="1:13" ht="91.5" customHeight="1">
      <c r="A9" s="256"/>
      <c r="B9" s="260"/>
      <c r="C9" s="253"/>
      <c r="D9" s="195"/>
      <c r="E9" s="19" t="s">
        <v>32</v>
      </c>
      <c r="F9" s="19" t="s">
        <v>31</v>
      </c>
      <c r="G9" s="253"/>
      <c r="H9" s="160"/>
      <c r="I9" s="258"/>
      <c r="J9" s="2"/>
      <c r="K9" s="2"/>
      <c r="L9" s="2"/>
      <c r="M9" s="2"/>
    </row>
    <row r="10" spans="1:13" ht="15.75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17">
        <v>7</v>
      </c>
      <c r="H10" s="54">
        <v>8</v>
      </c>
      <c r="I10" s="129">
        <v>9</v>
      </c>
      <c r="J10" s="2"/>
      <c r="K10" s="2"/>
      <c r="L10" s="2"/>
      <c r="M10" s="2"/>
    </row>
    <row r="11" spans="1:13" ht="155.25" customHeight="1">
      <c r="A11" s="6" t="s">
        <v>13</v>
      </c>
      <c r="B11" s="21" t="s">
        <v>122</v>
      </c>
      <c r="C11" s="272" t="s">
        <v>128</v>
      </c>
      <c r="D11" s="19"/>
      <c r="E11" s="95">
        <v>44540</v>
      </c>
      <c r="F11" s="95">
        <v>44926</v>
      </c>
      <c r="G11" s="19"/>
      <c r="H11" s="92" t="s">
        <v>202</v>
      </c>
      <c r="I11" s="115">
        <f>SUM(I12:I34)</f>
        <v>27319.8478</v>
      </c>
      <c r="J11" s="2"/>
      <c r="K11" s="2"/>
      <c r="L11" s="2"/>
      <c r="M11" s="2"/>
    </row>
    <row r="12" spans="1:13" s="23" customFormat="1" ht="19.5" customHeight="1">
      <c r="A12" s="216" t="s">
        <v>76</v>
      </c>
      <c r="B12" s="216" t="s">
        <v>123</v>
      </c>
      <c r="C12" s="272"/>
      <c r="D12" s="146" t="s">
        <v>96</v>
      </c>
      <c r="E12" s="250">
        <v>44648</v>
      </c>
      <c r="F12" s="250">
        <v>44648</v>
      </c>
      <c r="G12" s="172"/>
      <c r="H12" s="146" t="s">
        <v>182</v>
      </c>
      <c r="I12" s="259">
        <v>650</v>
      </c>
      <c r="J12" s="31"/>
      <c r="K12" s="31"/>
      <c r="L12" s="31"/>
      <c r="M12" s="31"/>
    </row>
    <row r="13" spans="1:13" s="23" customFormat="1" ht="18" customHeight="1">
      <c r="A13" s="216"/>
      <c r="B13" s="216"/>
      <c r="C13" s="272"/>
      <c r="D13" s="146"/>
      <c r="E13" s="250"/>
      <c r="F13" s="250"/>
      <c r="G13" s="172"/>
      <c r="H13" s="146"/>
      <c r="I13" s="259"/>
      <c r="J13" s="31"/>
      <c r="K13" s="31"/>
      <c r="L13" s="31"/>
      <c r="M13" s="31"/>
    </row>
    <row r="14" spans="1:13" s="23" customFormat="1" ht="28.5" customHeight="1">
      <c r="A14" s="216"/>
      <c r="B14" s="216"/>
      <c r="C14" s="272"/>
      <c r="D14" s="128" t="s">
        <v>98</v>
      </c>
      <c r="E14" s="130">
        <v>44664</v>
      </c>
      <c r="F14" s="130">
        <v>44664</v>
      </c>
      <c r="G14" s="172"/>
      <c r="H14" s="146"/>
      <c r="I14" s="259"/>
      <c r="J14" s="31"/>
      <c r="K14" s="31"/>
      <c r="L14" s="31"/>
      <c r="M14" s="31"/>
    </row>
    <row r="15" spans="1:13" s="23" customFormat="1" ht="61.5" customHeight="1">
      <c r="A15" s="216"/>
      <c r="B15" s="216"/>
      <c r="C15" s="272"/>
      <c r="D15" s="128" t="s">
        <v>99</v>
      </c>
      <c r="E15" s="130">
        <v>44664</v>
      </c>
      <c r="F15" s="130">
        <v>44866</v>
      </c>
      <c r="G15" s="172"/>
      <c r="H15" s="146"/>
      <c r="I15" s="259"/>
      <c r="J15" s="31"/>
      <c r="K15" s="31"/>
      <c r="L15" s="31"/>
      <c r="M15" s="31"/>
    </row>
    <row r="16" spans="1:13" ht="29.25" customHeight="1">
      <c r="A16" s="174" t="s">
        <v>112</v>
      </c>
      <c r="B16" s="265" t="s">
        <v>124</v>
      </c>
      <c r="C16" s="272"/>
      <c r="D16" s="19" t="s">
        <v>96</v>
      </c>
      <c r="E16" s="95">
        <v>44540</v>
      </c>
      <c r="F16" s="95">
        <v>44540</v>
      </c>
      <c r="G16" s="194" t="s">
        <v>242</v>
      </c>
      <c r="H16" s="146" t="s">
        <v>243</v>
      </c>
      <c r="I16" s="277">
        <v>9615.333</v>
      </c>
      <c r="J16" s="2"/>
      <c r="K16" s="2"/>
      <c r="L16" s="2"/>
      <c r="M16" s="2"/>
    </row>
    <row r="17" spans="1:13" ht="28.5" customHeight="1">
      <c r="A17" s="175"/>
      <c r="B17" s="266"/>
      <c r="C17" s="272"/>
      <c r="D17" s="19" t="s">
        <v>97</v>
      </c>
      <c r="E17" s="95">
        <v>44544</v>
      </c>
      <c r="F17" s="95">
        <v>44544</v>
      </c>
      <c r="G17" s="268"/>
      <c r="H17" s="146"/>
      <c r="I17" s="278"/>
      <c r="J17" s="2"/>
      <c r="K17" s="2"/>
      <c r="L17" s="2"/>
      <c r="M17" s="2"/>
    </row>
    <row r="18" spans="1:13" ht="36.75" customHeight="1">
      <c r="A18" s="175"/>
      <c r="B18" s="266"/>
      <c r="C18" s="272"/>
      <c r="D18" s="19" t="s">
        <v>98</v>
      </c>
      <c r="E18" s="95">
        <v>44558</v>
      </c>
      <c r="F18" s="95">
        <v>44558</v>
      </c>
      <c r="G18" s="268"/>
      <c r="H18" s="146"/>
      <c r="I18" s="278"/>
      <c r="J18" s="2"/>
      <c r="K18" s="2"/>
      <c r="L18" s="2"/>
      <c r="M18" s="2"/>
    </row>
    <row r="19" spans="1:13" ht="31.5" customHeight="1">
      <c r="A19" s="175"/>
      <c r="B19" s="267"/>
      <c r="C19" s="272"/>
      <c r="D19" s="19" t="s">
        <v>99</v>
      </c>
      <c r="E19" s="95">
        <v>44562</v>
      </c>
      <c r="F19" s="95">
        <v>44926</v>
      </c>
      <c r="G19" s="268"/>
      <c r="H19" s="146"/>
      <c r="I19" s="279"/>
      <c r="J19" s="2"/>
      <c r="K19" s="2"/>
      <c r="L19" s="2"/>
      <c r="M19" s="2"/>
    </row>
    <row r="20" spans="1:13" ht="25.5" customHeight="1">
      <c r="A20" s="265" t="s">
        <v>78</v>
      </c>
      <c r="B20" s="262" t="s">
        <v>209</v>
      </c>
      <c r="C20" s="272"/>
      <c r="D20" s="90" t="s">
        <v>96</v>
      </c>
      <c r="E20" s="93">
        <v>44648</v>
      </c>
      <c r="F20" s="93">
        <v>44648</v>
      </c>
      <c r="G20" s="194" t="s">
        <v>245</v>
      </c>
      <c r="H20" s="158" t="s">
        <v>183</v>
      </c>
      <c r="I20" s="257">
        <v>6820</v>
      </c>
      <c r="J20" s="2"/>
      <c r="K20" s="2"/>
      <c r="L20" s="2"/>
      <c r="M20" s="2"/>
    </row>
    <row r="21" spans="1:13" ht="27.75" customHeight="1">
      <c r="A21" s="266"/>
      <c r="B21" s="263"/>
      <c r="C21" s="272"/>
      <c r="D21" s="92" t="s">
        <v>97</v>
      </c>
      <c r="E21" s="93">
        <v>44655</v>
      </c>
      <c r="F21" s="93">
        <v>44655</v>
      </c>
      <c r="G21" s="268"/>
      <c r="H21" s="159"/>
      <c r="I21" s="269"/>
      <c r="J21" s="2"/>
      <c r="K21" s="2"/>
      <c r="L21" s="2"/>
      <c r="M21" s="2"/>
    </row>
    <row r="22" spans="1:13" ht="27.75" customHeight="1">
      <c r="A22" s="266"/>
      <c r="B22" s="263"/>
      <c r="C22" s="272"/>
      <c r="D22" s="92" t="s">
        <v>98</v>
      </c>
      <c r="E22" s="93">
        <v>44664</v>
      </c>
      <c r="F22" s="93">
        <v>44664</v>
      </c>
      <c r="G22" s="268"/>
      <c r="H22" s="159"/>
      <c r="I22" s="269"/>
      <c r="J22" s="2"/>
      <c r="K22" s="2"/>
      <c r="L22" s="2"/>
      <c r="M22" s="2"/>
    </row>
    <row r="23" spans="1:13" ht="27.75" customHeight="1">
      <c r="A23" s="267"/>
      <c r="B23" s="264"/>
      <c r="C23" s="272"/>
      <c r="D23" s="92" t="s">
        <v>99</v>
      </c>
      <c r="E23" s="95">
        <v>44664</v>
      </c>
      <c r="F23" s="95">
        <v>44866</v>
      </c>
      <c r="G23" s="195"/>
      <c r="H23" s="160"/>
      <c r="I23" s="258"/>
      <c r="J23" s="2"/>
      <c r="K23" s="2"/>
      <c r="L23" s="2"/>
      <c r="M23" s="2"/>
    </row>
    <row r="24" spans="1:13" ht="24.75" customHeight="1">
      <c r="A24" s="194" t="s">
        <v>79</v>
      </c>
      <c r="B24" s="194" t="s">
        <v>240</v>
      </c>
      <c r="C24" s="272"/>
      <c r="D24" s="128" t="s">
        <v>96</v>
      </c>
      <c r="E24" s="93">
        <v>44574</v>
      </c>
      <c r="F24" s="93">
        <v>44574</v>
      </c>
      <c r="G24" s="262" t="s">
        <v>244</v>
      </c>
      <c r="H24" s="146" t="s">
        <v>184</v>
      </c>
      <c r="I24" s="257">
        <v>1000</v>
      </c>
      <c r="J24" s="2"/>
      <c r="K24" s="2"/>
      <c r="L24" s="2"/>
      <c r="M24" s="2"/>
    </row>
    <row r="25" spans="1:13" ht="26.25" customHeight="1">
      <c r="A25" s="268"/>
      <c r="B25" s="268"/>
      <c r="C25" s="272"/>
      <c r="D25" s="19" t="s">
        <v>98</v>
      </c>
      <c r="E25" s="100">
        <v>44578</v>
      </c>
      <c r="F25" s="100">
        <v>44578</v>
      </c>
      <c r="G25" s="263"/>
      <c r="H25" s="146"/>
      <c r="I25" s="269"/>
      <c r="J25" s="2"/>
      <c r="K25" s="2"/>
      <c r="L25" s="2"/>
      <c r="M25" s="2"/>
    </row>
    <row r="26" spans="1:13" ht="18.75" customHeight="1">
      <c r="A26" s="195"/>
      <c r="B26" s="195"/>
      <c r="C26" s="272"/>
      <c r="D26" s="19" t="s">
        <v>99</v>
      </c>
      <c r="E26" s="100">
        <v>44578</v>
      </c>
      <c r="F26" s="30">
        <v>44926</v>
      </c>
      <c r="G26" s="264"/>
      <c r="H26" s="146"/>
      <c r="I26" s="258"/>
      <c r="J26" s="2"/>
      <c r="K26" s="2"/>
      <c r="L26" s="2"/>
      <c r="M26" s="2"/>
    </row>
    <row r="27" spans="1:13" ht="19.5" customHeight="1">
      <c r="A27" s="194" t="s">
        <v>107</v>
      </c>
      <c r="B27" s="194" t="s">
        <v>101</v>
      </c>
      <c r="C27" s="272"/>
      <c r="D27" s="19" t="s">
        <v>96</v>
      </c>
      <c r="E27" s="93">
        <v>44655</v>
      </c>
      <c r="F27" s="93">
        <v>44655</v>
      </c>
      <c r="G27" s="194" t="s">
        <v>186</v>
      </c>
      <c r="H27" s="158" t="s">
        <v>185</v>
      </c>
      <c r="I27" s="257">
        <v>3911.232</v>
      </c>
      <c r="J27" s="2"/>
      <c r="K27" s="2"/>
      <c r="L27" s="2"/>
      <c r="M27" s="2"/>
    </row>
    <row r="28" spans="1:13" ht="24.75" customHeight="1">
      <c r="A28" s="268"/>
      <c r="B28" s="268"/>
      <c r="C28" s="272"/>
      <c r="D28" s="19" t="s">
        <v>97</v>
      </c>
      <c r="E28" s="93">
        <v>44666</v>
      </c>
      <c r="F28" s="93">
        <v>44666</v>
      </c>
      <c r="G28" s="268"/>
      <c r="H28" s="159"/>
      <c r="I28" s="269"/>
      <c r="J28" s="2"/>
      <c r="K28" s="2"/>
      <c r="L28" s="2"/>
      <c r="M28" s="2"/>
    </row>
    <row r="29" spans="1:13" ht="31.5" customHeight="1">
      <c r="A29" s="268"/>
      <c r="B29" s="268"/>
      <c r="C29" s="272"/>
      <c r="D29" s="19" t="s">
        <v>98</v>
      </c>
      <c r="E29" s="93">
        <v>44676</v>
      </c>
      <c r="F29" s="93">
        <v>44676</v>
      </c>
      <c r="G29" s="268"/>
      <c r="H29" s="159"/>
      <c r="I29" s="269"/>
      <c r="J29" s="2"/>
      <c r="K29" s="2"/>
      <c r="L29" s="2"/>
      <c r="M29" s="2"/>
    </row>
    <row r="30" spans="1:13" s="99" customFormat="1" ht="18.75" customHeight="1">
      <c r="A30" s="195"/>
      <c r="B30" s="195"/>
      <c r="C30" s="272"/>
      <c r="D30" s="19" t="s">
        <v>99</v>
      </c>
      <c r="E30" s="95">
        <v>44676</v>
      </c>
      <c r="F30" s="95">
        <v>44837</v>
      </c>
      <c r="G30" s="195"/>
      <c r="H30" s="160"/>
      <c r="I30" s="258"/>
      <c r="J30" s="3"/>
      <c r="K30" s="3"/>
      <c r="L30" s="3"/>
      <c r="M30" s="3"/>
    </row>
    <row r="31" spans="1:13" s="8" customFormat="1" ht="18.75" customHeight="1">
      <c r="A31" s="262" t="s">
        <v>110</v>
      </c>
      <c r="B31" s="194" t="s">
        <v>131</v>
      </c>
      <c r="C31" s="272"/>
      <c r="D31" s="19" t="s">
        <v>96</v>
      </c>
      <c r="E31" s="93">
        <v>44655</v>
      </c>
      <c r="F31" s="93">
        <v>44655</v>
      </c>
      <c r="G31" s="194" t="s">
        <v>187</v>
      </c>
      <c r="H31" s="158" t="s">
        <v>201</v>
      </c>
      <c r="I31" s="257">
        <v>5323.2828</v>
      </c>
      <c r="J31" s="7"/>
      <c r="K31" s="7"/>
      <c r="L31" s="7"/>
      <c r="M31" s="7"/>
    </row>
    <row r="32" spans="1:13" s="8" customFormat="1" ht="18.75" customHeight="1">
      <c r="A32" s="263"/>
      <c r="B32" s="268"/>
      <c r="C32" s="272"/>
      <c r="D32" s="19" t="s">
        <v>97</v>
      </c>
      <c r="E32" s="93">
        <v>44666</v>
      </c>
      <c r="F32" s="93">
        <v>44666</v>
      </c>
      <c r="G32" s="268"/>
      <c r="H32" s="159"/>
      <c r="I32" s="269"/>
      <c r="J32" s="7"/>
      <c r="K32" s="7"/>
      <c r="L32" s="7"/>
      <c r="M32" s="7"/>
    </row>
    <row r="33" spans="1:13" s="8" customFormat="1" ht="27" customHeight="1">
      <c r="A33" s="263"/>
      <c r="B33" s="268"/>
      <c r="C33" s="272"/>
      <c r="D33" s="19" t="s">
        <v>98</v>
      </c>
      <c r="E33" s="93">
        <v>44676</v>
      </c>
      <c r="F33" s="93">
        <v>44676</v>
      </c>
      <c r="G33" s="268"/>
      <c r="H33" s="159"/>
      <c r="I33" s="269"/>
      <c r="J33" s="7"/>
      <c r="K33" s="7"/>
      <c r="L33" s="7"/>
      <c r="M33" s="7"/>
    </row>
    <row r="34" spans="1:13" ht="23.25" customHeight="1">
      <c r="A34" s="264"/>
      <c r="B34" s="195"/>
      <c r="C34" s="272"/>
      <c r="D34" s="19" t="s">
        <v>99</v>
      </c>
      <c r="E34" s="95">
        <v>44676</v>
      </c>
      <c r="F34" s="95">
        <v>44837</v>
      </c>
      <c r="G34" s="195"/>
      <c r="H34" s="160"/>
      <c r="I34" s="258"/>
      <c r="J34" s="2"/>
      <c r="K34" s="2"/>
      <c r="L34" s="2"/>
      <c r="M34" s="2"/>
    </row>
    <row r="35" spans="1:13" ht="88.5" customHeight="1">
      <c r="A35" s="57" t="s">
        <v>188</v>
      </c>
      <c r="B35" s="21" t="s">
        <v>157</v>
      </c>
      <c r="C35" s="173" t="s">
        <v>128</v>
      </c>
      <c r="D35" s="19"/>
      <c r="E35" s="95">
        <v>44610</v>
      </c>
      <c r="F35" s="95">
        <v>44866</v>
      </c>
      <c r="G35" s="17"/>
      <c r="H35" s="92" t="s">
        <v>92</v>
      </c>
      <c r="I35" s="115">
        <f>I36+I40</f>
        <v>11000</v>
      </c>
      <c r="J35" s="2"/>
      <c r="K35" s="2"/>
      <c r="L35" s="2"/>
      <c r="M35" s="2"/>
    </row>
    <row r="36" spans="1:13" ht="23.25" customHeight="1">
      <c r="A36" s="172" t="s">
        <v>73</v>
      </c>
      <c r="B36" s="171" t="s">
        <v>126</v>
      </c>
      <c r="C36" s="173"/>
      <c r="D36" s="19" t="s">
        <v>96</v>
      </c>
      <c r="E36" s="95">
        <v>44610</v>
      </c>
      <c r="F36" s="95">
        <v>44610</v>
      </c>
      <c r="G36" s="171" t="s">
        <v>190</v>
      </c>
      <c r="H36" s="146" t="s">
        <v>92</v>
      </c>
      <c r="I36" s="270">
        <v>1000</v>
      </c>
      <c r="J36" s="2"/>
      <c r="K36" s="2"/>
      <c r="L36" s="2"/>
      <c r="M36" s="2"/>
    </row>
    <row r="37" spans="1:13" ht="23.25" customHeight="1">
      <c r="A37" s="172"/>
      <c r="B37" s="171"/>
      <c r="C37" s="173"/>
      <c r="D37" s="19" t="s">
        <v>97</v>
      </c>
      <c r="E37" s="95">
        <v>44613</v>
      </c>
      <c r="F37" s="95">
        <v>44613</v>
      </c>
      <c r="G37" s="171"/>
      <c r="H37" s="146"/>
      <c r="I37" s="270"/>
      <c r="J37" s="2"/>
      <c r="K37" s="2"/>
      <c r="L37" s="2"/>
      <c r="M37" s="2"/>
    </row>
    <row r="38" spans="1:13" ht="30.75" customHeight="1">
      <c r="A38" s="172"/>
      <c r="B38" s="171"/>
      <c r="C38" s="173"/>
      <c r="D38" s="19" t="s">
        <v>98</v>
      </c>
      <c r="E38" s="95">
        <v>44630</v>
      </c>
      <c r="F38" s="95">
        <v>44630</v>
      </c>
      <c r="G38" s="171"/>
      <c r="H38" s="146"/>
      <c r="I38" s="270"/>
      <c r="J38" s="2"/>
      <c r="K38" s="2"/>
      <c r="L38" s="2"/>
      <c r="M38" s="2"/>
    </row>
    <row r="39" spans="1:13" ht="30.75" customHeight="1">
      <c r="A39" s="172"/>
      <c r="B39" s="171"/>
      <c r="C39" s="173"/>
      <c r="D39" s="19" t="s">
        <v>99</v>
      </c>
      <c r="E39" s="95">
        <v>44630</v>
      </c>
      <c r="F39" s="95">
        <v>44837</v>
      </c>
      <c r="G39" s="171"/>
      <c r="H39" s="146"/>
      <c r="I39" s="270"/>
      <c r="J39" s="2"/>
      <c r="K39" s="2"/>
      <c r="L39" s="2"/>
      <c r="M39" s="2"/>
    </row>
    <row r="40" spans="1:13" ht="23.25" customHeight="1">
      <c r="A40" s="172" t="s">
        <v>73</v>
      </c>
      <c r="B40" s="171" t="s">
        <v>127</v>
      </c>
      <c r="C40" s="173"/>
      <c r="D40" s="19" t="s">
        <v>96</v>
      </c>
      <c r="E40" s="95">
        <v>44648</v>
      </c>
      <c r="F40" s="95">
        <v>44648</v>
      </c>
      <c r="G40" s="171" t="s">
        <v>189</v>
      </c>
      <c r="H40" s="146" t="s">
        <v>92</v>
      </c>
      <c r="I40" s="270">
        <v>10000</v>
      </c>
      <c r="J40" s="2"/>
      <c r="K40" s="2"/>
      <c r="L40" s="2"/>
      <c r="M40" s="2"/>
    </row>
    <row r="41" spans="1:13" ht="23.25" customHeight="1">
      <c r="A41" s="172"/>
      <c r="B41" s="171"/>
      <c r="C41" s="173"/>
      <c r="D41" s="19" t="s">
        <v>97</v>
      </c>
      <c r="E41" s="95">
        <v>44655</v>
      </c>
      <c r="F41" s="95">
        <v>44655</v>
      </c>
      <c r="G41" s="171"/>
      <c r="H41" s="146"/>
      <c r="I41" s="270"/>
      <c r="J41" s="2"/>
      <c r="K41" s="2"/>
      <c r="L41" s="2"/>
      <c r="M41" s="2"/>
    </row>
    <row r="42" spans="1:13" ht="30.75" customHeight="1">
      <c r="A42" s="172"/>
      <c r="B42" s="171"/>
      <c r="C42" s="173"/>
      <c r="D42" s="19" t="s">
        <v>98</v>
      </c>
      <c r="E42" s="95">
        <v>44664</v>
      </c>
      <c r="F42" s="95">
        <v>44664</v>
      </c>
      <c r="G42" s="171"/>
      <c r="H42" s="146"/>
      <c r="I42" s="270"/>
      <c r="J42" s="2"/>
      <c r="K42" s="2"/>
      <c r="L42" s="2"/>
      <c r="M42" s="2"/>
    </row>
    <row r="43" spans="1:13" ht="23.25" customHeight="1">
      <c r="A43" s="172"/>
      <c r="B43" s="171"/>
      <c r="C43" s="173"/>
      <c r="D43" s="19" t="s">
        <v>99</v>
      </c>
      <c r="E43" s="95">
        <v>44664</v>
      </c>
      <c r="F43" s="95">
        <v>44866</v>
      </c>
      <c r="G43" s="171"/>
      <c r="H43" s="146"/>
      <c r="I43" s="270"/>
      <c r="J43" s="2"/>
      <c r="K43" s="2"/>
      <c r="L43" s="2"/>
      <c r="M43" s="2"/>
    </row>
    <row r="44" spans="1:13" ht="69" customHeight="1">
      <c r="A44" s="57" t="s">
        <v>15</v>
      </c>
      <c r="B44" s="21" t="s">
        <v>156</v>
      </c>
      <c r="C44" s="173"/>
      <c r="D44" s="19"/>
      <c r="E44" s="95">
        <v>44540</v>
      </c>
      <c r="F44" s="95">
        <v>44926</v>
      </c>
      <c r="G44" s="17"/>
      <c r="H44" s="92" t="s">
        <v>191</v>
      </c>
      <c r="I44" s="115">
        <f>SUM(I45:I59)</f>
        <v>8450.698</v>
      </c>
      <c r="J44" s="2"/>
      <c r="K44" s="2"/>
      <c r="L44" s="2"/>
      <c r="M44" s="2"/>
    </row>
    <row r="45" spans="1:13" ht="21" customHeight="1">
      <c r="A45" s="172" t="s">
        <v>80</v>
      </c>
      <c r="B45" s="171" t="s">
        <v>158</v>
      </c>
      <c r="C45" s="173"/>
      <c r="D45" s="19" t="s">
        <v>96</v>
      </c>
      <c r="E45" s="95">
        <v>44648</v>
      </c>
      <c r="F45" s="95">
        <v>44648</v>
      </c>
      <c r="G45" s="171" t="s">
        <v>193</v>
      </c>
      <c r="H45" s="146" t="s">
        <v>191</v>
      </c>
      <c r="I45" s="270">
        <v>6250</v>
      </c>
      <c r="J45" s="2"/>
      <c r="K45" s="2"/>
      <c r="L45" s="2"/>
      <c r="M45" s="2"/>
    </row>
    <row r="46" spans="1:13" ht="21" customHeight="1">
      <c r="A46" s="172"/>
      <c r="B46" s="171"/>
      <c r="C46" s="173"/>
      <c r="D46" s="19" t="s">
        <v>97</v>
      </c>
      <c r="E46" s="95">
        <v>44655</v>
      </c>
      <c r="F46" s="95">
        <v>44655</v>
      </c>
      <c r="G46" s="171"/>
      <c r="H46" s="146"/>
      <c r="I46" s="270"/>
      <c r="J46" s="2"/>
      <c r="K46" s="2"/>
      <c r="L46" s="2"/>
      <c r="M46" s="2"/>
    </row>
    <row r="47" spans="1:13" ht="26.25" customHeight="1">
      <c r="A47" s="172"/>
      <c r="B47" s="171"/>
      <c r="C47" s="173"/>
      <c r="D47" s="19" t="s">
        <v>98</v>
      </c>
      <c r="E47" s="95">
        <v>44664</v>
      </c>
      <c r="F47" s="95">
        <v>44664</v>
      </c>
      <c r="G47" s="171"/>
      <c r="H47" s="146"/>
      <c r="I47" s="270"/>
      <c r="J47" s="2"/>
      <c r="K47" s="2"/>
      <c r="L47" s="2"/>
      <c r="M47" s="2"/>
    </row>
    <row r="48" spans="1:13" ht="25.5" customHeight="1">
      <c r="A48" s="172"/>
      <c r="B48" s="171"/>
      <c r="C48" s="173"/>
      <c r="D48" s="19" t="s">
        <v>99</v>
      </c>
      <c r="E48" s="95">
        <v>44664</v>
      </c>
      <c r="F48" s="95">
        <v>44866</v>
      </c>
      <c r="G48" s="171"/>
      <c r="H48" s="146"/>
      <c r="I48" s="270"/>
      <c r="J48" s="2"/>
      <c r="K48" s="2"/>
      <c r="L48" s="2"/>
      <c r="M48" s="2"/>
    </row>
    <row r="49" spans="1:13" ht="21" customHeight="1">
      <c r="A49" s="172" t="s">
        <v>81</v>
      </c>
      <c r="B49" s="171" t="s">
        <v>159</v>
      </c>
      <c r="C49" s="173"/>
      <c r="D49" s="256" t="s">
        <v>192</v>
      </c>
      <c r="E49" s="256"/>
      <c r="F49" s="256"/>
      <c r="G49" s="274" t="s">
        <v>246</v>
      </c>
      <c r="H49" s="146" t="s">
        <v>191</v>
      </c>
      <c r="I49" s="270">
        <v>0</v>
      </c>
      <c r="J49" s="2"/>
      <c r="K49" s="2"/>
      <c r="L49" s="2"/>
      <c r="M49" s="2"/>
    </row>
    <row r="50" spans="1:13" ht="21" customHeight="1">
      <c r="A50" s="172"/>
      <c r="B50" s="171"/>
      <c r="C50" s="173"/>
      <c r="D50" s="256"/>
      <c r="E50" s="256"/>
      <c r="F50" s="256"/>
      <c r="G50" s="275"/>
      <c r="H50" s="146"/>
      <c r="I50" s="270"/>
      <c r="J50" s="2"/>
      <c r="K50" s="2"/>
      <c r="L50" s="2"/>
      <c r="M50" s="2"/>
    </row>
    <row r="51" spans="1:13" ht="12" customHeight="1">
      <c r="A51" s="172"/>
      <c r="B51" s="171"/>
      <c r="C51" s="173"/>
      <c r="D51" s="256"/>
      <c r="E51" s="256"/>
      <c r="F51" s="256"/>
      <c r="G51" s="276"/>
      <c r="H51" s="146"/>
      <c r="I51" s="270"/>
      <c r="J51" s="2"/>
      <c r="K51" s="2"/>
      <c r="L51" s="2"/>
      <c r="M51" s="2"/>
    </row>
    <row r="52" spans="1:13" ht="26.25" customHeight="1">
      <c r="A52" s="172" t="s">
        <v>82</v>
      </c>
      <c r="B52" s="171" t="s">
        <v>125</v>
      </c>
      <c r="C52" s="173"/>
      <c r="D52" s="19" t="s">
        <v>96</v>
      </c>
      <c r="E52" s="106">
        <v>44540</v>
      </c>
      <c r="F52" s="106">
        <v>44540</v>
      </c>
      <c r="G52" s="171" t="s">
        <v>247</v>
      </c>
      <c r="H52" s="146" t="s">
        <v>191</v>
      </c>
      <c r="I52" s="270">
        <v>2036.359</v>
      </c>
      <c r="J52" s="2"/>
      <c r="K52" s="2"/>
      <c r="L52" s="2"/>
      <c r="M52" s="2"/>
    </row>
    <row r="53" spans="1:13" ht="26.25" customHeight="1">
      <c r="A53" s="172"/>
      <c r="B53" s="171"/>
      <c r="C53" s="173"/>
      <c r="D53" s="19" t="s">
        <v>97</v>
      </c>
      <c r="E53" s="106">
        <v>44550</v>
      </c>
      <c r="F53" s="106">
        <v>44550</v>
      </c>
      <c r="G53" s="171"/>
      <c r="H53" s="146"/>
      <c r="I53" s="270"/>
      <c r="J53" s="2"/>
      <c r="K53" s="2"/>
      <c r="L53" s="2"/>
      <c r="M53" s="2"/>
    </row>
    <row r="54" spans="1:13" ht="26.25" customHeight="1">
      <c r="A54" s="172"/>
      <c r="B54" s="171"/>
      <c r="C54" s="173"/>
      <c r="D54" s="19" t="s">
        <v>98</v>
      </c>
      <c r="E54" s="106">
        <v>44560</v>
      </c>
      <c r="F54" s="106">
        <v>44560</v>
      </c>
      <c r="G54" s="171"/>
      <c r="H54" s="146"/>
      <c r="I54" s="270"/>
      <c r="J54" s="2"/>
      <c r="K54" s="2"/>
      <c r="L54" s="2"/>
      <c r="M54" s="2"/>
    </row>
    <row r="55" spans="1:13" ht="26.25" customHeight="1">
      <c r="A55" s="172"/>
      <c r="B55" s="171"/>
      <c r="C55" s="173"/>
      <c r="D55" s="19" t="s">
        <v>99</v>
      </c>
      <c r="E55" s="106">
        <v>44562</v>
      </c>
      <c r="F55" s="106">
        <v>44926</v>
      </c>
      <c r="G55" s="171"/>
      <c r="H55" s="146"/>
      <c r="I55" s="270"/>
      <c r="J55" s="2"/>
      <c r="K55" s="2"/>
      <c r="L55" s="2"/>
      <c r="M55" s="2"/>
    </row>
    <row r="56" spans="1:13" ht="82.5" customHeight="1">
      <c r="A56" s="172" t="s">
        <v>211</v>
      </c>
      <c r="B56" s="172" t="s">
        <v>231</v>
      </c>
      <c r="C56" s="174" t="s">
        <v>214</v>
      </c>
      <c r="D56" s="128" t="s">
        <v>96</v>
      </c>
      <c r="E56" s="130">
        <v>44540</v>
      </c>
      <c r="F56" s="130">
        <v>44540</v>
      </c>
      <c r="G56" s="171" t="s">
        <v>232</v>
      </c>
      <c r="H56" s="146" t="s">
        <v>212</v>
      </c>
      <c r="I56" s="270">
        <v>164.339</v>
      </c>
      <c r="J56" s="2"/>
      <c r="K56" s="2"/>
      <c r="L56" s="2"/>
      <c r="M56" s="2"/>
    </row>
    <row r="57" spans="1:13" ht="82.5" customHeight="1">
      <c r="A57" s="172"/>
      <c r="B57" s="172"/>
      <c r="C57" s="175"/>
      <c r="D57" s="128" t="s">
        <v>97</v>
      </c>
      <c r="E57" s="130">
        <v>44550</v>
      </c>
      <c r="F57" s="130">
        <v>44550</v>
      </c>
      <c r="G57" s="171"/>
      <c r="H57" s="146"/>
      <c r="I57" s="270"/>
      <c r="J57" s="2"/>
      <c r="K57" s="2"/>
      <c r="L57" s="2"/>
      <c r="M57" s="2"/>
    </row>
    <row r="58" spans="1:13" ht="82.5" customHeight="1">
      <c r="A58" s="172"/>
      <c r="B58" s="172"/>
      <c r="C58" s="175"/>
      <c r="D58" s="128" t="s">
        <v>98</v>
      </c>
      <c r="E58" s="130">
        <v>44560</v>
      </c>
      <c r="F58" s="130">
        <v>44560</v>
      </c>
      <c r="G58" s="171"/>
      <c r="H58" s="146"/>
      <c r="I58" s="270"/>
      <c r="J58" s="2"/>
      <c r="K58" s="2"/>
      <c r="L58" s="2"/>
      <c r="M58" s="2"/>
    </row>
    <row r="59" spans="1:13" ht="87" customHeight="1">
      <c r="A59" s="172"/>
      <c r="B59" s="172"/>
      <c r="C59" s="176"/>
      <c r="D59" s="128" t="s">
        <v>99</v>
      </c>
      <c r="E59" s="130">
        <v>44562</v>
      </c>
      <c r="F59" s="130">
        <v>44926</v>
      </c>
      <c r="G59" s="171"/>
      <c r="H59" s="146"/>
      <c r="I59" s="270"/>
      <c r="J59" s="2"/>
      <c r="K59" s="2"/>
      <c r="L59" s="2"/>
      <c r="M59" s="2"/>
    </row>
    <row r="60" spans="1:13" ht="119.25" customHeight="1">
      <c r="A60" s="57" t="s">
        <v>69</v>
      </c>
      <c r="B60" s="21" t="s">
        <v>119</v>
      </c>
      <c r="C60" s="173" t="s">
        <v>171</v>
      </c>
      <c r="D60" s="19"/>
      <c r="E60" s="95">
        <v>44648</v>
      </c>
      <c r="F60" s="95">
        <v>44866</v>
      </c>
      <c r="G60" s="17"/>
      <c r="H60" s="92" t="s">
        <v>248</v>
      </c>
      <c r="I60" s="115">
        <f>SUM(I61:I76)</f>
        <v>11428</v>
      </c>
      <c r="J60" s="2"/>
      <c r="K60" s="2"/>
      <c r="L60" s="2"/>
      <c r="M60" s="2"/>
    </row>
    <row r="61" spans="1:13" ht="31.5" customHeight="1">
      <c r="A61" s="172" t="s">
        <v>83</v>
      </c>
      <c r="B61" s="171" t="s">
        <v>120</v>
      </c>
      <c r="C61" s="173"/>
      <c r="D61" s="19" t="s">
        <v>96</v>
      </c>
      <c r="E61" s="95">
        <v>44648</v>
      </c>
      <c r="F61" s="95">
        <v>44648</v>
      </c>
      <c r="G61" s="171" t="s">
        <v>194</v>
      </c>
      <c r="H61" s="158" t="s">
        <v>248</v>
      </c>
      <c r="I61" s="270">
        <v>2857</v>
      </c>
      <c r="J61" s="2"/>
      <c r="K61" s="2"/>
      <c r="L61" s="2"/>
      <c r="M61" s="2"/>
    </row>
    <row r="62" spans="1:13" ht="25.5" customHeight="1">
      <c r="A62" s="172"/>
      <c r="B62" s="171"/>
      <c r="C62" s="173"/>
      <c r="D62" s="19" t="s">
        <v>97</v>
      </c>
      <c r="E62" s="95">
        <v>44655</v>
      </c>
      <c r="F62" s="95">
        <v>44655</v>
      </c>
      <c r="G62" s="171"/>
      <c r="H62" s="159"/>
      <c r="I62" s="270"/>
      <c r="J62" s="2"/>
      <c r="K62" s="2"/>
      <c r="L62" s="2"/>
      <c r="M62" s="2"/>
    </row>
    <row r="63" spans="1:13" ht="31.5" customHeight="1">
      <c r="A63" s="172"/>
      <c r="B63" s="171"/>
      <c r="C63" s="173"/>
      <c r="D63" s="19" t="s">
        <v>98</v>
      </c>
      <c r="E63" s="95">
        <v>44664</v>
      </c>
      <c r="F63" s="95">
        <v>44664</v>
      </c>
      <c r="G63" s="171"/>
      <c r="H63" s="159"/>
      <c r="I63" s="270"/>
      <c r="J63" s="2"/>
      <c r="K63" s="2"/>
      <c r="L63" s="2"/>
      <c r="M63" s="2"/>
    </row>
    <row r="64" spans="1:13" ht="31.5" customHeight="1">
      <c r="A64" s="172"/>
      <c r="B64" s="171"/>
      <c r="C64" s="173"/>
      <c r="D64" s="19" t="s">
        <v>99</v>
      </c>
      <c r="E64" s="95">
        <v>44664</v>
      </c>
      <c r="F64" s="95">
        <v>44866</v>
      </c>
      <c r="G64" s="171"/>
      <c r="H64" s="160"/>
      <c r="I64" s="270"/>
      <c r="J64" s="2"/>
      <c r="K64" s="2"/>
      <c r="L64" s="2"/>
      <c r="M64" s="2"/>
    </row>
    <row r="65" spans="1:13" ht="24.75" customHeight="1">
      <c r="A65" s="172" t="s">
        <v>84</v>
      </c>
      <c r="B65" s="171" t="s">
        <v>121</v>
      </c>
      <c r="C65" s="173"/>
      <c r="D65" s="19" t="s">
        <v>96</v>
      </c>
      <c r="E65" s="95">
        <v>44648</v>
      </c>
      <c r="F65" s="95">
        <v>44648</v>
      </c>
      <c r="G65" s="171" t="s">
        <v>195</v>
      </c>
      <c r="H65" s="146" t="s">
        <v>248</v>
      </c>
      <c r="I65" s="270">
        <v>2857</v>
      </c>
      <c r="J65" s="2"/>
      <c r="K65" s="2"/>
      <c r="L65" s="2"/>
      <c r="M65" s="2"/>
    </row>
    <row r="66" spans="1:13" ht="26.25" customHeight="1">
      <c r="A66" s="172"/>
      <c r="B66" s="171"/>
      <c r="C66" s="173"/>
      <c r="D66" s="19" t="s">
        <v>97</v>
      </c>
      <c r="E66" s="95">
        <v>44655</v>
      </c>
      <c r="F66" s="95">
        <v>44655</v>
      </c>
      <c r="G66" s="171"/>
      <c r="H66" s="146"/>
      <c r="I66" s="270"/>
      <c r="J66" s="2"/>
      <c r="K66" s="2"/>
      <c r="L66" s="2"/>
      <c r="M66" s="2"/>
    </row>
    <row r="67" spans="1:13" ht="30.75" customHeight="1">
      <c r="A67" s="172"/>
      <c r="B67" s="171"/>
      <c r="C67" s="173"/>
      <c r="D67" s="19" t="s">
        <v>98</v>
      </c>
      <c r="E67" s="95">
        <v>44664</v>
      </c>
      <c r="F67" s="95">
        <v>44664</v>
      </c>
      <c r="G67" s="171"/>
      <c r="H67" s="146"/>
      <c r="I67" s="270"/>
      <c r="J67" s="2"/>
      <c r="K67" s="2"/>
      <c r="L67" s="2"/>
      <c r="M67" s="2"/>
    </row>
    <row r="68" spans="1:13" ht="29.25" customHeight="1">
      <c r="A68" s="172"/>
      <c r="B68" s="171"/>
      <c r="C68" s="173"/>
      <c r="D68" s="19" t="s">
        <v>99</v>
      </c>
      <c r="E68" s="95">
        <v>44664</v>
      </c>
      <c r="F68" s="95">
        <v>44866</v>
      </c>
      <c r="G68" s="171"/>
      <c r="H68" s="146"/>
      <c r="I68" s="270"/>
      <c r="J68" s="2"/>
      <c r="K68" s="2"/>
      <c r="L68" s="2"/>
      <c r="M68" s="2"/>
    </row>
    <row r="69" spans="1:13" ht="26.25" customHeight="1">
      <c r="A69" s="172" t="s">
        <v>85</v>
      </c>
      <c r="B69" s="171" t="s">
        <v>251</v>
      </c>
      <c r="C69" s="173" t="s">
        <v>171</v>
      </c>
      <c r="D69" s="19" t="s">
        <v>96</v>
      </c>
      <c r="E69" s="95">
        <v>44648</v>
      </c>
      <c r="F69" s="95">
        <v>44648</v>
      </c>
      <c r="G69" s="171" t="s">
        <v>197</v>
      </c>
      <c r="H69" s="146" t="s">
        <v>248</v>
      </c>
      <c r="I69" s="270">
        <v>2857</v>
      </c>
      <c r="J69" s="2"/>
      <c r="K69" s="2"/>
      <c r="L69" s="2"/>
      <c r="M69" s="2"/>
    </row>
    <row r="70" spans="1:13" ht="24" customHeight="1">
      <c r="A70" s="172"/>
      <c r="B70" s="171"/>
      <c r="C70" s="173"/>
      <c r="D70" s="19" t="s">
        <v>97</v>
      </c>
      <c r="E70" s="95">
        <v>44655</v>
      </c>
      <c r="F70" s="95">
        <v>44655</v>
      </c>
      <c r="G70" s="171"/>
      <c r="H70" s="146"/>
      <c r="I70" s="270"/>
      <c r="J70" s="2"/>
      <c r="K70" s="2"/>
      <c r="L70" s="2"/>
      <c r="M70" s="2"/>
    </row>
    <row r="71" spans="1:13" ht="39.75" customHeight="1">
      <c r="A71" s="172"/>
      <c r="B71" s="171"/>
      <c r="C71" s="173"/>
      <c r="D71" s="19" t="s">
        <v>98</v>
      </c>
      <c r="E71" s="95">
        <v>44664</v>
      </c>
      <c r="F71" s="95">
        <v>44664</v>
      </c>
      <c r="G71" s="171"/>
      <c r="H71" s="146"/>
      <c r="I71" s="270"/>
      <c r="J71" s="2"/>
      <c r="K71" s="2"/>
      <c r="L71" s="2"/>
      <c r="M71" s="2"/>
    </row>
    <row r="72" spans="1:13" ht="28.5" customHeight="1">
      <c r="A72" s="172"/>
      <c r="B72" s="171"/>
      <c r="C72" s="173"/>
      <c r="D72" s="19" t="s">
        <v>99</v>
      </c>
      <c r="E72" s="95">
        <v>44664</v>
      </c>
      <c r="F72" s="95">
        <v>44866</v>
      </c>
      <c r="G72" s="171"/>
      <c r="H72" s="146"/>
      <c r="I72" s="270"/>
      <c r="J72" s="2"/>
      <c r="K72" s="2"/>
      <c r="L72" s="2"/>
      <c r="M72" s="2"/>
    </row>
    <row r="73" spans="1:9" ht="30" customHeight="1">
      <c r="A73" s="273" t="s">
        <v>86</v>
      </c>
      <c r="B73" s="171" t="s">
        <v>252</v>
      </c>
      <c r="C73" s="173"/>
      <c r="D73" s="19" t="s">
        <v>96</v>
      </c>
      <c r="E73" s="95">
        <v>44648</v>
      </c>
      <c r="F73" s="95">
        <v>44648</v>
      </c>
      <c r="G73" s="171" t="s">
        <v>196</v>
      </c>
      <c r="H73" s="271" t="s">
        <v>248</v>
      </c>
      <c r="I73" s="270">
        <v>2857</v>
      </c>
    </row>
    <row r="74" spans="1:9" ht="15.75">
      <c r="A74" s="273"/>
      <c r="B74" s="171"/>
      <c r="C74" s="173"/>
      <c r="D74" s="19" t="s">
        <v>97</v>
      </c>
      <c r="E74" s="95">
        <v>44655</v>
      </c>
      <c r="F74" s="95">
        <v>44655</v>
      </c>
      <c r="G74" s="171"/>
      <c r="H74" s="271"/>
      <c r="I74" s="270"/>
    </row>
    <row r="75" spans="1:9" ht="30">
      <c r="A75" s="273"/>
      <c r="B75" s="171"/>
      <c r="C75" s="173"/>
      <c r="D75" s="19" t="s">
        <v>98</v>
      </c>
      <c r="E75" s="95">
        <v>44664</v>
      </c>
      <c r="F75" s="95">
        <v>44664</v>
      </c>
      <c r="G75" s="171"/>
      <c r="H75" s="271"/>
      <c r="I75" s="270"/>
    </row>
    <row r="76" spans="1:9" ht="28.5" customHeight="1">
      <c r="A76" s="273"/>
      <c r="B76" s="171"/>
      <c r="C76" s="173"/>
      <c r="D76" s="19" t="s">
        <v>99</v>
      </c>
      <c r="E76" s="95">
        <v>44664</v>
      </c>
      <c r="F76" s="95">
        <v>44866</v>
      </c>
      <c r="G76" s="171"/>
      <c r="H76" s="271"/>
      <c r="I76" s="270"/>
    </row>
    <row r="77" spans="1:13" ht="101.25" customHeight="1">
      <c r="A77" s="41" t="s">
        <v>72</v>
      </c>
      <c r="B77" s="41" t="s">
        <v>264</v>
      </c>
      <c r="C77" s="280" t="s">
        <v>205</v>
      </c>
      <c r="D77" s="6"/>
      <c r="E77" s="30">
        <v>44562</v>
      </c>
      <c r="F77" s="30">
        <v>44925</v>
      </c>
      <c r="G77" s="92"/>
      <c r="H77" s="92" t="s">
        <v>203</v>
      </c>
      <c r="I77" s="115">
        <v>50181.25275</v>
      </c>
      <c r="J77" s="2"/>
      <c r="K77" s="2"/>
      <c r="L77" s="2"/>
      <c r="M77" s="2"/>
    </row>
    <row r="78" spans="1:9" ht="15.75">
      <c r="A78" s="43"/>
      <c r="B78" s="44" t="s">
        <v>109</v>
      </c>
      <c r="C78" s="251"/>
      <c r="D78" s="251"/>
      <c r="E78" s="251"/>
      <c r="F78" s="251"/>
      <c r="G78" s="251"/>
      <c r="H78" s="24"/>
      <c r="I78" s="120">
        <f>I11+I35+I44+I60+I77</f>
        <v>108379.79855</v>
      </c>
    </row>
  </sheetData>
  <sheetProtection/>
  <mergeCells count="103">
    <mergeCell ref="G69:G72"/>
    <mergeCell ref="C56:C59"/>
    <mergeCell ref="G20:G23"/>
    <mergeCell ref="G56:G59"/>
    <mergeCell ref="A52:A55"/>
    <mergeCell ref="B52:B55"/>
    <mergeCell ref="G52:G55"/>
    <mergeCell ref="H52:H55"/>
    <mergeCell ref="I52:I55"/>
    <mergeCell ref="C16:C34"/>
    <mergeCell ref="G49:G51"/>
    <mergeCell ref="C35:C55"/>
    <mergeCell ref="I16:I19"/>
    <mergeCell ref="H24:H26"/>
    <mergeCell ref="B73:B76"/>
    <mergeCell ref="C60:C68"/>
    <mergeCell ref="C69:C76"/>
    <mergeCell ref="H65:H68"/>
    <mergeCell ref="H69:H72"/>
    <mergeCell ref="I61:I64"/>
    <mergeCell ref="I65:I68"/>
    <mergeCell ref="H61:H64"/>
    <mergeCell ref="H40:H43"/>
    <mergeCell ref="I36:I39"/>
    <mergeCell ref="G65:G68"/>
    <mergeCell ref="G61:G64"/>
    <mergeCell ref="I56:I59"/>
    <mergeCell ref="B69:B72"/>
    <mergeCell ref="A61:A64"/>
    <mergeCell ref="B61:B64"/>
    <mergeCell ref="B65:B68"/>
    <mergeCell ref="A73:A76"/>
    <mergeCell ref="G73:G76"/>
    <mergeCell ref="A16:A19"/>
    <mergeCell ref="I49:I51"/>
    <mergeCell ref="I20:I23"/>
    <mergeCell ref="H27:H30"/>
    <mergeCell ref="I27:I30"/>
    <mergeCell ref="C11:C15"/>
    <mergeCell ref="B24:B26"/>
    <mergeCell ref="B16:B19"/>
    <mergeCell ref="D49:F51"/>
    <mergeCell ref="I69:I72"/>
    <mergeCell ref="H49:H51"/>
    <mergeCell ref="H56:H59"/>
    <mergeCell ref="H73:H76"/>
    <mergeCell ref="I73:I76"/>
    <mergeCell ref="G16:G19"/>
    <mergeCell ref="H20:H23"/>
    <mergeCell ref="H31:H34"/>
    <mergeCell ref="I31:I34"/>
    <mergeCell ref="G27:G30"/>
    <mergeCell ref="G31:G34"/>
    <mergeCell ref="H16:H19"/>
    <mergeCell ref="G45:G48"/>
    <mergeCell ref="G40:G43"/>
    <mergeCell ref="I24:I26"/>
    <mergeCell ref="I40:I43"/>
    <mergeCell ref="B20:B23"/>
    <mergeCell ref="A24:A26"/>
    <mergeCell ref="I45:I48"/>
    <mergeCell ref="G24:G26"/>
    <mergeCell ref="H45:H48"/>
    <mergeCell ref="H36:H39"/>
    <mergeCell ref="B31:B34"/>
    <mergeCell ref="B56:B59"/>
    <mergeCell ref="B49:B51"/>
    <mergeCell ref="A27:A30"/>
    <mergeCell ref="B40:B43"/>
    <mergeCell ref="A40:A43"/>
    <mergeCell ref="A69:A72"/>
    <mergeCell ref="A65:A68"/>
    <mergeCell ref="F12:F13"/>
    <mergeCell ref="A4:H4"/>
    <mergeCell ref="A36:A39"/>
    <mergeCell ref="B36:B39"/>
    <mergeCell ref="G36:G39"/>
    <mergeCell ref="A12:A15"/>
    <mergeCell ref="B12:B15"/>
    <mergeCell ref="A31:A34"/>
    <mergeCell ref="A20:A23"/>
    <mergeCell ref="B27:B30"/>
    <mergeCell ref="A45:A48"/>
    <mergeCell ref="H1:I1"/>
    <mergeCell ref="I8:I9"/>
    <mergeCell ref="G8:G9"/>
    <mergeCell ref="I12:I15"/>
    <mergeCell ref="B8:B9"/>
    <mergeCell ref="D8:D9"/>
    <mergeCell ref="G12:G15"/>
    <mergeCell ref="D12:D13"/>
    <mergeCell ref="E12:E13"/>
    <mergeCell ref="C78:G78"/>
    <mergeCell ref="A6:H6"/>
    <mergeCell ref="H8:H9"/>
    <mergeCell ref="C8:C9"/>
    <mergeCell ref="E8:F8"/>
    <mergeCell ref="A8:A9"/>
    <mergeCell ref="H12:H15"/>
    <mergeCell ref="B45:B48"/>
    <mergeCell ref="A5:I5"/>
    <mergeCell ref="A49:A51"/>
    <mergeCell ref="A56:A59"/>
  </mergeCells>
  <printOptions/>
  <pageMargins left="0.5905511811023623" right="0.1968503937007874" top="0.3937007874015748" bottom="0.3937007874015748" header="0.5905511811023623" footer="0.5905511811023623"/>
  <pageSetup horizontalDpi="600" verticalDpi="600" orientation="landscape" paperSize="9" scale="80" r:id="rId1"/>
  <headerFooter alignWithMargins="0">
    <oddHeader>&amp;C&amp;Я</oddHeader>
  </headerFooter>
  <rowBreaks count="4" manualBreakCount="4">
    <brk id="15" max="8" man="1"/>
    <brk id="34" max="8" man="1"/>
    <brk id="55" max="8" man="1"/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Шилова Ирина Юрьевна</cp:lastModifiedBy>
  <cp:lastPrinted>2021-09-09T04:45:00Z</cp:lastPrinted>
  <dcterms:created xsi:type="dcterms:W3CDTF">2011-03-10T11:24:53Z</dcterms:created>
  <dcterms:modified xsi:type="dcterms:W3CDTF">2021-09-10T05:08:36Z</dcterms:modified>
  <cp:category/>
  <cp:version/>
  <cp:contentType/>
  <cp:contentStatus/>
</cp:coreProperties>
</file>