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  <sheet name="Форма 9" sheetId="9" r:id="rId9"/>
    <sheet name="Форма 10" sheetId="10" r:id="rId10"/>
    <sheet name="форма 11" sheetId="11" r:id="rId11"/>
    <sheet name="форма 12" sheetId="12" r:id="rId12"/>
    <sheet name="форма 13" sheetId="13" r:id="rId13"/>
    <sheet name="форма 14" sheetId="14" r:id="rId14"/>
  </sheets>
  <definedNames>
    <definedName name="_GoBack" localSheetId="2">'Форма 3'!#REF!</definedName>
    <definedName name="_xlfn.UNICODE" hidden="1">#NAME?</definedName>
    <definedName name="_xlnm.Print_Titles" localSheetId="6">'Форма7'!$9:$9</definedName>
    <definedName name="_xlnm.Print_Area" localSheetId="1">'Форма 2'!$A$1:$T$113</definedName>
    <definedName name="_xlnm.Print_Area" localSheetId="2">'Форма 3'!$A$1:$F$55</definedName>
    <definedName name="_xlnm.Print_Area" localSheetId="7">'Форма 8'!$A$1:$I$149</definedName>
    <definedName name="_xlnm.Print_Area" localSheetId="6">'Форма7'!$A$1:$K$272</definedName>
  </definedNames>
  <calcPr fullCalcOnLoad="1"/>
</workbook>
</file>

<file path=xl/sharedStrings.xml><?xml version="1.0" encoding="utf-8"?>
<sst xmlns="http://schemas.openxmlformats.org/spreadsheetml/2006/main" count="1684" uniqueCount="568">
  <si>
    <t>…</t>
  </si>
  <si>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</si>
  <si>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</si>
  <si>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</si>
  <si>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</si>
  <si>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</si>
  <si>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</si>
  <si>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</si>
  <si>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</si>
  <si>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</si>
  <si>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</si>
  <si>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</si>
  <si>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</si>
  <si>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</si>
  <si>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</si>
  <si>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(наименование муниципальной программы)</t>
  </si>
  <si>
    <t>отчетный год</t>
  </si>
  <si>
    <t>Подпрограмма</t>
  </si>
  <si>
    <t>Отдельные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</si>
  <si>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</si>
  <si>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</si>
  <si>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</si>
  <si>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</si>
  <si>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</si>
  <si>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</si>
  <si>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</si>
  <si>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</si>
  <si>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</si>
  <si>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Значение показателя объема муниципальной услуги (работы)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</si>
  <si>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</si>
  <si>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</si>
  <si>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план</t>
  </si>
  <si>
    <t>факт</t>
  </si>
  <si>
    <t>Код бюджетной классификации</t>
  </si>
  <si>
    <t>Объем расходов (тыс. руб.), годы</t>
  </si>
  <si>
    <t>РзПр</t>
  </si>
  <si>
    <t>сводная бюджетная роспись на отчетную дату</t>
  </si>
  <si>
    <t>кассовое исполнение</t>
  </si>
  <si>
    <t>на реализацию муниципальной программы</t>
  </si>
  <si>
    <t>Источники ресурсного обеспечения</t>
  </si>
  <si>
    <t>Информация о расходовании бюджетных и внебюджетных средств</t>
  </si>
  <si>
    <t xml:space="preserve">1. </t>
  </si>
  <si>
    <t xml:space="preserve">Отчет о выполнении показателей муниципальных заданий на оказание </t>
  </si>
  <si>
    <t>муниципальных услуг (выполнение работ) муниципальными бюджетными</t>
  </si>
  <si>
    <t>и автономными учреждениями по муниципальной программе</t>
  </si>
  <si>
    <t xml:space="preserve">отчетный период*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</si>
  <si>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</si>
  <si>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</si>
  <si>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</si>
  <si>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</si>
  <si>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</si>
  <si>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</si>
  <si>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</si>
  <si>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Форма 9</t>
  </si>
  <si>
    <t>без учета дополни-тельных ресурсов</t>
  </si>
  <si>
    <t>с учетом дополни- тельных ресурсов</t>
  </si>
  <si>
    <t>Форма 11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</si>
  <si>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</si>
  <si>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</si>
  <si>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12</t>
  </si>
  <si>
    <t>Форма 13</t>
  </si>
  <si>
    <t>Оценка расходов (в соответствии с муниципальной программой) на текущий год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</si>
  <si>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</si>
  <si>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</si>
  <si>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</si>
  <si>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</si>
  <si>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</si>
  <si>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</si>
  <si>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</si>
  <si>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</si>
  <si>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</si>
  <si>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</si>
  <si>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</si>
  <si>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_____________________________________________________________________________________</t>
  </si>
  <si>
    <t>_______________________________________________________________________________________</t>
  </si>
  <si>
    <t>сводная бюджетная роспись, план на 
01 января отчетного года</t>
  </si>
  <si>
    <t>сводная бюджетная роспись на 
01 января отчетного года</t>
  </si>
  <si>
    <t>сводная бюджетная роспись на 
31 декабря отчетного года</t>
  </si>
  <si>
    <t>Кассовые расходы, тыс. руб.**</t>
  </si>
  <si>
    <t>*  заполняется нарастающим итогом с начала года (1 квартал, 1 полугодие, 9 месяцев, год)</t>
  </si>
  <si>
    <t>** графа 6 заполняется нарастающим итогом с начала года</t>
  </si>
  <si>
    <t>_____________________________________________________________</t>
  </si>
  <si>
    <t>__________________________________________________________</t>
  </si>
  <si>
    <t xml:space="preserve">Наименование муниципальной услуги (выполняемой работы) </t>
  </si>
  <si>
    <t>Показатель объема муниципальной услуги (выполняемой работы)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</si>
  <si>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</si>
  <si>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</si>
  <si>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Информация о степени выполнения подпрограмм и отдельных мероприятий муниципальной программы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</si>
  <si>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</si>
  <si>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</si>
  <si>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</si>
  <si>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</si>
  <si>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</si>
  <si>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</si>
  <si>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</si>
  <si>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</si>
  <si>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</si>
  <si>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Отчет об использовании бюджетных ассигнований бюджета Дальнегорского городского округа</t>
  </si>
  <si>
    <t>Расходы бюджета Дальнегорского городского округа на оказание муниципальной услуги (выполнение работ), тыс. руб.</t>
  </si>
  <si>
    <t>ответственный исполнитель, соисполнители</t>
  </si>
  <si>
    <t>Индикатор (показатель) (наименование)</t>
  </si>
  <si>
    <t>Индикатор (показатель)                             (наименование)</t>
  </si>
  <si>
    <t>Значение индикатора (показателя)</t>
  </si>
  <si>
    <t>Индикатор (показатель)</t>
  </si>
  <si>
    <t>Срок*</t>
  </si>
  <si>
    <t>Плановая дата окончания реализации мероприятия подпрограм-
мы, отдель-ного меро-приятия</t>
  </si>
  <si>
    <t>Фактическая дата окончания реализации мероприятия подпрограм-
мы, отдель-ного меро-приятия</t>
  </si>
  <si>
    <t>Фактический результат реализации мероприятия подпрограм-
мы, отдель-ного меро-приятия</t>
  </si>
  <si>
    <t>Заключено контрактов на отчетную дату, тыс. рублей</t>
  </si>
  <si>
    <t>Причины невыполнения/отклонения сроков,и их влияние на ход реализации муниципальной программы</t>
  </si>
  <si>
    <t>Сведения о достижении значений   индикаторов (показателей) муниципальной программы</t>
  </si>
  <si>
    <t>Обоснование отклонений значений индикатора (показателя)  на конец отчетного периода (при наличии)</t>
  </si>
  <si>
    <t>Значения индикатора (показателя)  муниципальной программы</t>
  </si>
  <si>
    <t>Форма 10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</si>
  <si>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</si>
  <si>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</si>
  <si>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</si>
  <si>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</si>
  <si>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Запланировано по сводной бюджетьной росписи*</t>
  </si>
  <si>
    <t>Индикаторы (показатели) муниципальной программы</t>
  </si>
  <si>
    <t>Перечень муниципальных программ Дальнегорского городского округа</t>
  </si>
  <si>
    <t>Наименования муниципальных программ, подпрограмм</t>
  </si>
  <si>
    <t>Наименования ответственных исполнителей муниципальных программ</t>
  </si>
  <si>
    <t>Форма 14</t>
  </si>
  <si>
    <t>Наименование соисполнителей муниципальных прорамм</t>
  </si>
  <si>
    <t>Основные направления реализации муниципальных программ</t>
  </si>
  <si>
    <t>….</t>
  </si>
  <si>
    <t>Цель муниципальной программы</t>
  </si>
  <si>
    <t>Реестровый номер услуги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</si>
  <si>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</si>
  <si>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</si>
  <si>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</si>
  <si>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первый год планового периода 2016</t>
  </si>
  <si>
    <t>второй год планового периода 2017</t>
  </si>
  <si>
    <t>третий год планового периода 2018</t>
  </si>
  <si>
    <t>четвертый год планового периода 2019</t>
  </si>
  <si>
    <t>пятый год планового периода 2020</t>
  </si>
  <si>
    <t>очередной финансовый год             2015</t>
  </si>
  <si>
    <t>Увеличение площадей, засаженных цветами на территории Дальнегорского городского округа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</si>
  <si>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МКУ «Обслуживающее учреждение».</t>
  </si>
  <si>
    <r>
      <t>Всего, в т.ч</t>
    </r>
    <r>
      <rPr>
        <sz val="12"/>
        <rFont val="Times New Roman"/>
        <family val="1"/>
      </rPr>
      <t>.</t>
    </r>
  </si>
  <si>
    <t>Отдел жизнеобеспечения администрации Дальнегорского городского округа</t>
  </si>
  <si>
    <t>Отсутствует</t>
  </si>
  <si>
    <t>4.</t>
  </si>
  <si>
    <t>Всего, в т.ч.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</si>
  <si>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</si>
  <si>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Отдел архитектуры и строительства администрации Дальнегорского городского округа</t>
  </si>
  <si>
    <t>5.</t>
  </si>
  <si>
    <t>МКУ «Обслуживающее учреждение»</t>
  </si>
  <si>
    <t>6.</t>
  </si>
  <si>
    <t>2.1.</t>
  </si>
  <si>
    <t>2.2.</t>
  </si>
  <si>
    <t>2.3.</t>
  </si>
  <si>
    <t>2.4.</t>
  </si>
  <si>
    <t>Всего</t>
  </si>
  <si>
    <t>Отдел жизнеобеспечения</t>
  </si>
  <si>
    <t>1.1.</t>
  </si>
  <si>
    <t>1.2.</t>
  </si>
  <si>
    <t>1.3.</t>
  </si>
  <si>
    <t>1.4.</t>
  </si>
  <si>
    <t>2015 год</t>
  </si>
  <si>
    <t>Отдельное мероприятие: «повышение безопасности дорожного движения»</t>
  </si>
  <si>
    <t>7.</t>
  </si>
  <si>
    <t>Отдельное мероприятие: «сохранение и развитие зеленых насаждений»</t>
  </si>
  <si>
    <t xml:space="preserve">Отдел жизнеобеспечения , отдел архитектуры и строительства </t>
  </si>
  <si>
    <t xml:space="preserve">Отдел жизнеобеспечения     </t>
  </si>
  <si>
    <t>Отдел жизнеобеспечения, отдел архитектуры администрации Дальнегорского городского округа</t>
  </si>
  <si>
    <t>содержание, восстановление (помывка, окраска, ремонт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</si>
  <si>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 xml:space="preserve">Обеспечение требований 220-ФЗ от 13.07.2015
Нарушение требований закона
</t>
  </si>
  <si>
    <t>приобретение рассады цветов, посадка, уход за растениями на территории Дальнегорского городского округа</t>
  </si>
  <si>
    <t>МКУ "Обслуживающее учреждение"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</si>
  <si>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</si>
  <si>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</si>
  <si>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</si>
  <si>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</si>
  <si>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</si>
  <si>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</si>
  <si>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</si>
  <si>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</si>
  <si>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</si>
  <si>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5.1.</t>
  </si>
  <si>
    <t>5.2.</t>
  </si>
  <si>
    <t>5.4.</t>
  </si>
  <si>
    <t>5.5.</t>
  </si>
  <si>
    <t>очистка от свежевыпавшего снега  территорий Дальнегорского городского округа</t>
  </si>
  <si>
    <t>5.6.</t>
  </si>
  <si>
    <t>6.1.</t>
  </si>
  <si>
    <t>6.2.</t>
  </si>
  <si>
    <t>отчетный финансовый год 2013</t>
  </si>
  <si>
    <t>текущий финансовый год 2014</t>
  </si>
  <si>
    <t>очередной финансовый год 2015</t>
  </si>
  <si>
    <t>%</t>
  </si>
  <si>
    <t>показатели</t>
  </si>
  <si>
    <t xml:space="preserve">Увеличение  доли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</si>
  <si>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Шт.
</t>
  </si>
  <si>
    <t xml:space="preserve">Увеличение  доли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</si>
  <si>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доли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</si>
  <si>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м</t>
  </si>
  <si>
    <t>Ед.</t>
  </si>
  <si>
    <t>Увеличение   доли освобожденной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</si>
  <si>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Увеличение доли  площадей, засаженных цветами в общей доле цветников на территории Дальнегорского городского округа</t>
  </si>
  <si>
    <t>Показатели</t>
  </si>
  <si>
    <t>м2</t>
  </si>
  <si>
    <t>Увеличение доли восстановленных и прочищенных сетей ливневой канализации в общей протяженности сетей ливневой канализации Дальнегорского городского округа</t>
  </si>
  <si>
    <t>Ед</t>
  </si>
  <si>
    <t>Увеличение протяженности обслуживаемой, отремонтированной  ливневой канализации</t>
  </si>
  <si>
    <t>Увеличение доли территории содержания и обслуживания кладбища Дальнегорского городского округа</t>
  </si>
  <si>
    <t>21,03*</t>
  </si>
  <si>
    <t>330,00*</t>
  </si>
  <si>
    <t>Увеличение доли  содержания дорог  Дальнегорского городского округа (в части уборки от мусора) с учетом периодичности уборки.</t>
  </si>
  <si>
    <t>Меры правового регулирования отсутствуют</t>
  </si>
  <si>
    <t xml:space="preserve">                                                                                                «Развитие, содержание улично-дорожной сети и благоустройство </t>
  </si>
  <si>
    <t xml:space="preserve">Увеличение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</si>
  <si>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</si>
  <si>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количества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</si>
  <si>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Увеличение доли  окашиваемых площадей в общей площади территорий, покрытых травяным покровом на  территории Дальнегорского городского округа</t>
  </si>
  <si>
    <t>Увеличение площади  окоса с учетом периодичности выполнения работ</t>
  </si>
  <si>
    <t>Увеличение  площади уборки территорий от мусора и сломанных ветвей</t>
  </si>
  <si>
    <t>Увеличение площади уборки территорий от снега с учетом периодичности</t>
  </si>
  <si>
    <t>содержание и обслуживание мест захоронения Дальнегорского городского округа</t>
  </si>
  <si>
    <t>очистка от свежевыпавшего снега дорог  Дальнегорского городского округа</t>
  </si>
  <si>
    <t>установка  и замена дорожных знаков  на территории Дальнегорского городского округа</t>
  </si>
  <si>
    <t>нанесение дорожной разметки дорожной краской на территории Дальнегорского городского округа</t>
  </si>
  <si>
    <t>изготовление и установка  дорожных ограждений  на автодорогах местного значения, обочинах автодорог  Дальнегорского городского округа</t>
  </si>
  <si>
    <t>Отдельное мероприятие: 
« Содержание объектов благоустройства (за исключением осуществления дорожной деятельности)»</t>
  </si>
  <si>
    <t>Отдельное мероприятие: «Уборка дорог»</t>
  </si>
  <si>
    <t>Отдельное мероприятие: «Благоустройство территории»</t>
  </si>
  <si>
    <t xml:space="preserve">Отдельное мероприятие: «Благоустройство территории»
</t>
  </si>
  <si>
    <t xml:space="preserve">Отдельное мероприятие: «Уборка дорог»
</t>
  </si>
  <si>
    <t>Отдельное мероприятие: «Повышение безопасности дорожного движения»</t>
  </si>
  <si>
    <t>шестой год планового периода 2021</t>
  </si>
  <si>
    <t>3.5.</t>
  </si>
  <si>
    <t>-изготовление поли-графической продукции, обеспе-чивающей безопасность пассажирских перевозок, в т.ч. разработка комплекс-ных схем организации дорожного движения пассажирского наземного транспор-та по муниципальным маршрутам на авто-мобильных дорогах Дальнегорского городского округа</t>
  </si>
  <si>
    <t>- подтверждение ПИР (проектно-изыскательские работы)  по объекту «Строительство Дальнегорского городского кладбища (с. Сержантово)»</t>
  </si>
  <si>
    <t>5.10.</t>
  </si>
  <si>
    <t>ремонт моста через реку Горбуша</t>
  </si>
  <si>
    <t>- очистка от свежевыпавшего снега  территорий Дальнегорского городского округа</t>
  </si>
  <si>
    <t>7.1.</t>
  </si>
  <si>
    <t>7.2.</t>
  </si>
  <si>
    <t>установка и замена дорожных знаков на территории Дальнегорского городского округа</t>
  </si>
  <si>
    <t>изготовление и установка дорожных ограждений на автодорогах местного значения, обочинах автодорог Дальнегорского городского округа</t>
  </si>
  <si>
    <t>2018 год</t>
  </si>
  <si>
    <t>964-0409-1190021300-200</t>
  </si>
  <si>
    <t>грейдирование грунтовых дорог Дальнегорского городского округа</t>
  </si>
  <si>
    <t xml:space="preserve">Отдел жизнеобеспечения </t>
  </si>
  <si>
    <t>964-0503-1190028200-200</t>
  </si>
  <si>
    <t>964-0503-1190028500-200</t>
  </si>
  <si>
    <t>964-0409-1190021210-200</t>
  </si>
  <si>
    <t>грейдирование грунтовых автодорог Дальнегорского городского округа</t>
  </si>
  <si>
    <t>ремонт и обслуживание ливнестоков Дальнегорского городского округа</t>
  </si>
  <si>
    <t xml:space="preserve"> организация, техническое обслуживание, ремонт сетей  уличного освещения Дальнегорского городского округа</t>
  </si>
  <si>
    <t>Увеличение количества восстановленых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</si>
  <si>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организация,техническое обслуживание, ремонт сетей уличного освещения Дальнегорского городского округа</t>
  </si>
  <si>
    <t>обустройство детской и спортивной площадок по ул.Осипенко</t>
  </si>
  <si>
    <t>х</t>
  </si>
  <si>
    <t>Увеличение числа деревьев, подверга-емых обрезке (сносу), обрезке с целью улучшения эстети-ческого вида зеленых насаждений (приве-денные объемы)</t>
  </si>
  <si>
    <t>благоустройство пешеходной дороги по ул. Осипенко в г. Дальнегорске</t>
  </si>
  <si>
    <t>обеспечение деятельности отдельного структурного подразделения муниципального казенного учреждения</t>
  </si>
  <si>
    <t>создание картографического материала с отображением мест размещения объектов</t>
  </si>
  <si>
    <t>приобретение специализированной техники</t>
  </si>
  <si>
    <t>приобретение фотоловушек</t>
  </si>
  <si>
    <t>Административная комиссия</t>
  </si>
  <si>
    <t>благоустройство поселений</t>
  </si>
  <si>
    <t>Территориальные отделы</t>
  </si>
  <si>
    <t>обеспечение деятельности отдельных структурных подразделений муниципальных казенных учреждений</t>
  </si>
  <si>
    <t>Отдел жизнеобеспечения и Отдел архитектуры и строительства администрации Дальнегорского городского округа ,  МКУ «Обслуживающее учреждение», Административная комиссия, Территориальные отделы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</si>
  <si>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</si>
  <si>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</si>
  <si>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</si>
  <si>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</si>
  <si>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</si>
  <si>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</si>
  <si>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</si>
  <si>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 xml:space="preserve"> прочищены сети ливневой канализации  Дальнегорского городского округа</t>
  </si>
  <si>
    <t>содержание и обслуживание 212000м2 кладбищ Дальнегорского городского округа</t>
  </si>
  <si>
    <t>благоустройство 4 поселений</t>
  </si>
  <si>
    <t>964-0503-1190028700-200</t>
  </si>
  <si>
    <t>964-0409-1190021300-244</t>
  </si>
  <si>
    <t xml:space="preserve"> 964-0503-1190028300-244</t>
  </si>
  <si>
    <t xml:space="preserve"> грейдирование дорог</t>
  </si>
  <si>
    <t>валка и формовочная  обрезка деревьев на территории  Дальнегорского городского округа</t>
  </si>
  <si>
    <t>964-0503-1190028500-200    964-0503-1190028700-200</t>
  </si>
  <si>
    <t>организация,техническое обслуживание, ремонт сетей уличного освещения и линий электропередач Дальнегорского городского округа</t>
  </si>
  <si>
    <t xml:space="preserve">Увеличение доли эксплуатируемых муниципальных светильников и линий электропередач на территории 
Дальнегорского городского округа
</t>
  </si>
  <si>
    <t xml:space="preserve">Увеличение количества эксплуатируемых муниципальных светильников и линий электропередач на территории 
Дальнегорского городского округа
</t>
  </si>
  <si>
    <t xml:space="preserve"> -  техническое обслуживание, ремонт сетей  уличного освещения  и линий электропередач  Дальнегорского городского округа </t>
  </si>
  <si>
    <t xml:space="preserve"> 964-0503-1190028300-244
</t>
  </si>
  <si>
    <t xml:space="preserve">2020 год </t>
  </si>
  <si>
    <t>2020 год</t>
  </si>
  <si>
    <t>2019 год</t>
  </si>
  <si>
    <t>благоустройство пешеходной дороги по ул. Осипенко, технологическое присоединение к водоотведению объекта благоустройства</t>
  </si>
  <si>
    <t>технологическое присоединение к водоснабжению и водоотведению объекта благоустройства</t>
  </si>
  <si>
    <t xml:space="preserve">Муниципальная программа «Развитие, содержание улично-дорожной сети и благоустройство Дальнегорского городского округа» </t>
  </si>
  <si>
    <t xml:space="preserve">                                                 Сведения об индикаторах (показателях)  муниципальной программы</t>
  </si>
  <si>
    <t xml:space="preserve">                                                              Дальнегорского городского округа» 
</t>
  </si>
  <si>
    <t xml:space="preserve">                                       (наименование муниципальной программы)</t>
  </si>
  <si>
    <t>создание контейнерных площадок для установки контейнеров для накопления твердых коммунальных отходов</t>
  </si>
  <si>
    <t>«Развитие, содержание улично-дорожной сети и благоустройство Дальнегорского
 городского округа»</t>
  </si>
  <si>
    <t>«Развитие, содержание улично-дорожной сети и благоустройство Дальнегорского
 городского округа» 
_________________________________________________________________________</t>
  </si>
  <si>
    <t xml:space="preserve">«Развитие, содержание улично-дорожной сети и благоустройство Дальнегорского
 городского округа» </t>
  </si>
  <si>
    <t xml:space="preserve">Приложение № 7
к  муниципальной программе «Развитие, содержание улично-дорожной сети и благоустройство  Дальнегорского городского округа» </t>
  </si>
  <si>
    <t>«Развитие, содержание улично-дорожной сети и благоустройство  
Дальнегорского городского округа» 
_____________________________________________________________________________________</t>
  </si>
  <si>
    <t xml:space="preserve">Отдел жизнеобеспечения   </t>
  </si>
  <si>
    <t>создание контейнерных площадок, для установки контейнеров для накопления твердых коммунальных отходов</t>
  </si>
  <si>
    <t>Отдельное мероприятие: «создание контейнерных площадок для установки контейнеров для накопления твердых коммунальных отходов»</t>
  </si>
  <si>
    <t xml:space="preserve">  очистка от свежевыпавшего снега дорог Дальнегорского городского округа</t>
  </si>
  <si>
    <t>964-119-0027020-000;                 964-119-0027020-200</t>
  </si>
  <si>
    <t xml:space="preserve">964-119-0027020-200
</t>
  </si>
  <si>
    <t>третий год планового периода</t>
  </si>
  <si>
    <t>четвертый  год планового периода</t>
  </si>
  <si>
    <t>пятый год планового периода</t>
  </si>
  <si>
    <t>шестой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</si>
  <si>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</si>
  <si>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 xml:space="preserve">Муниципальная программа «Развитие, содержание улично-дорожной сети и благоустройство
Дальнегорского городского округа» 
</t>
  </si>
  <si>
    <t>8.</t>
  </si>
  <si>
    <t>8.1.</t>
  </si>
  <si>
    <t>подпрограммы муниципальной программы, действие которых завершено, либо передано в другую муниципальную программу</t>
  </si>
  <si>
    <t>отдельные мероприятия муниципальной программы, действие которых завершено, либо передано в другую муниципальную программу</t>
  </si>
  <si>
    <t>1. Отдельное мероприятие - «повышение безопасности дорожного движения» (индикаторы)</t>
  </si>
  <si>
    <t>2. Отдельное мероприятие - «сохранение и развитие зеленых насаждений» (индикаторы)</t>
  </si>
  <si>
    <t xml:space="preserve">3. Отдельное мероприятие - «содержание объектов благоустройства
(за исключением осуществления дорожной деятельности») (индикаторы)
</t>
  </si>
  <si>
    <r>
      <t xml:space="preserve">                                                               </t>
    </r>
    <r>
      <rPr>
        <b/>
        <sz val="10"/>
        <rFont val="Times New Roman"/>
        <family val="1"/>
      </rPr>
      <t xml:space="preserve">  4.  Отдельное мероприятие - «благоустройство территории» (индикаторы)</t>
    </r>
  </si>
  <si>
    <t>5. Отдельное мероприятие: «Уборка дорог» (индикаторы)</t>
  </si>
  <si>
    <t>7. Отдельное мероприятие: «Обеспечение деятельности отдельных структурных подразделений муниципальных казенных учреждений (индикаторы)</t>
  </si>
  <si>
    <t>1.5.</t>
  </si>
  <si>
    <t>7.3.</t>
  </si>
  <si>
    <t>7.4.</t>
  </si>
  <si>
    <t>7.5.</t>
  </si>
  <si>
    <t>7.6.</t>
  </si>
  <si>
    <t>7.7.</t>
  </si>
  <si>
    <t>7.8.</t>
  </si>
  <si>
    <t>7.9.</t>
  </si>
  <si>
    <t>7.10.</t>
  </si>
  <si>
    <t>Увеличение доли  содержания территории  Дальнегорского городского округа (в части уборки от мусора и сломанных ветвей) территории Дальнегорского городского округа</t>
  </si>
  <si>
    <t>м.</t>
  </si>
  <si>
    <t>ед.</t>
  </si>
  <si>
    <t>Увеличение доли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</si>
  <si>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Благоустройство пешеходной дороги по ул. Осипенко в г. Дальнегорске</t>
  </si>
  <si>
    <t xml:space="preserve">Увеличение 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</si>
  <si>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количества созданых контейнерных площадок для установки контейнеров для накопления твердых коммунальных отходов</t>
  </si>
  <si>
    <t xml:space="preserve">Увеличение 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</si>
  <si>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обслуживаемой, отремонтированной ливневой канализации </t>
  </si>
  <si>
    <t xml:space="preserve">Отдел жизнеобеспечения администрации Дальнегорского городского округа </t>
  </si>
  <si>
    <t xml:space="preserve">повышение уровня комфортности жизнедеятельности граждан посредством содержанием объектов благоустройства территории Дальнегорского городского округа
</t>
  </si>
  <si>
    <t>поддержание эстетического вида территорий Дальнегорского городского округа.</t>
  </si>
  <si>
    <t>доведение (создание) технического и эксплуатационного состояния контейнерных площадок до нормативных требований</t>
  </si>
  <si>
    <t>Отдельное мероприятие: «Обеспечение деятельности отдельных структурных подразделений муниципальных казенных учреждений (индикаторы)</t>
  </si>
  <si>
    <t xml:space="preserve">снижение количества дорожно-транспортных происшествий на территории Дальнегорского городского округа </t>
  </si>
  <si>
    <t>Увеличение количества приобретенной  специализированной техники</t>
  </si>
  <si>
    <t xml:space="preserve">Отдельное мероприятие: "Создание контейнерных площадок для установки контейнеров для накопления твердых коммунальных отходов"
</t>
  </si>
  <si>
    <t xml:space="preserve">Отдельное мероприятие: «Обеспечение деятельности отдельных структурных подразделений муниципальных казенных учреждений </t>
  </si>
  <si>
    <t xml:space="preserve">    окос травы с целью обеспечения чистоты территорий, покрытых травяным покровом</t>
  </si>
  <si>
    <t xml:space="preserve">Отдельное мероприятие: «Сохранение и развитие зеленых насаждений» </t>
  </si>
  <si>
    <t>964-0503-1190080690-111 964-0503-1190080690-119 964-0503-1190080690-244</t>
  </si>
  <si>
    <t xml:space="preserve"> 964-0503-1190028500-200</t>
  </si>
  <si>
    <t xml:space="preserve">
964-0409-1190021210-200
</t>
  </si>
  <si>
    <t xml:space="preserve"> очистка от снега  дорог </t>
  </si>
  <si>
    <t xml:space="preserve">    окос травы с целью обеспечения чистоты территорий Дальнегорского городского округа, покрытых травяным покровом</t>
  </si>
  <si>
    <t>6. Отдельное мероприятие: «Создание контейнерных площадок, для установки контейнеров для накопления твердых коммунальных отходов"(индикаторы)</t>
  </si>
  <si>
    <t>Увеличение доли создания контейнерных площадок для установки контейнеров для накопления твердых коммунальных отходов</t>
  </si>
  <si>
    <t>Отдельное мероприятие - «Повышение безопасности дорожного движения»</t>
  </si>
  <si>
    <t>Отдельное мероприятие «Сохранение и развитие зеленых насаждений»</t>
  </si>
  <si>
    <t>Отдельное мероприятие «Содержание объектов благоустройства (за исключением осуществления дорожной деятельности)»</t>
  </si>
  <si>
    <t xml:space="preserve">Отдельное мероприятие  -                                      «Уборка дорог»             </t>
  </si>
  <si>
    <t xml:space="preserve">Отдельное мероприятие  - «Создание контейнерных площадок, для установки контейнеров для накопления твердых коммунальных отходов"          </t>
  </si>
  <si>
    <t>Отдельное мероприятие  - «Благоустройство территории»</t>
  </si>
  <si>
    <t xml:space="preserve">Отдельное мероприятие: 
«Содержание объектов благоустройства (за исключением осуществления дорожной деятельности)»
</t>
  </si>
  <si>
    <t xml:space="preserve">нанесение дорожной разметки дорожной краской на территории Дальнегорского городского округа </t>
  </si>
  <si>
    <t xml:space="preserve">изготовление и установка дорожных ограждений на автодорогах местного значения, обочинах автодорог Дальнегорского городского округа </t>
  </si>
  <si>
    <t>содержание, восстановление (помывка, окраска, ремонт стоек, знаков, табличек и дорожных ограждений в количестве) элементов благоустройства автомобильных дорог местного значения Дальнегорского городского округа</t>
  </si>
  <si>
    <t>посадка, уход за растениями на территории Дальнегорского городского округа</t>
  </si>
  <si>
    <t xml:space="preserve"> очистка от мусора и сломанных ветвей деревьев на территории Дальнегорского городского округа</t>
  </si>
  <si>
    <t>ИТОГО:</t>
  </si>
  <si>
    <t>Отдел жизнеобеспечения администрации Дальнегорского городского округа                МКУ "Обслуживающее учреждение"</t>
  </si>
  <si>
    <t xml:space="preserve">    МКУ "Обслуживающее учреждение"</t>
  </si>
  <si>
    <t>1.6.</t>
  </si>
  <si>
    <t>изготовление полиграфической продукции,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</si>
  <si>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Увеличение площадей обслуживаемых кладбищ на территории Дальнегорского городского округа </t>
  </si>
  <si>
    <t>Увеличение доли  содержания дорог  Дальнегорского городского округа (в части уборки от снега) с учетом перио-дичности уборки.</t>
  </si>
  <si>
    <t>Увеличение площади   уборки дорог от мусора с учетом периодичности уборки</t>
  </si>
  <si>
    <t>изготовление полиграфической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</si>
  <si>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 xml:space="preserve">964-0409-1190021300-244
</t>
  </si>
  <si>
    <t xml:space="preserve">увеличение  доли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</si>
  <si>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протяженности территории благоустроительных работ в поселениях</t>
  </si>
  <si>
    <t>Увеличение количества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</si>
  <si>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Увеличение площади окоса с учетом выполнения работ</t>
  </si>
  <si>
    <t>п.м.</t>
  </si>
  <si>
    <t>Увеличение протяженности дорожных ограждений на территории  Дальнегорского городского округа</t>
  </si>
  <si>
    <t xml:space="preserve">шт.
</t>
  </si>
  <si>
    <t xml:space="preserve">Увеличение доли протяженности дорожных ограждений на территории Дальнегорского городского округа </t>
  </si>
  <si>
    <t>Увеличение доли приобретенной  специализированной техники</t>
  </si>
  <si>
    <t>благоустройство пешеходной дороги по ул. Осипенко в г. Дальнегорске - 1 единица в 2019 году.</t>
  </si>
  <si>
    <t>снижение количества дорожно-транспортных происшествий, увеличение протяженности обслуживаемой, отремонтированной ливневой канализации и ливнестоков, поддержание эстетического вида территорий Дальнегорского городского округа, приобретение специализированной техники</t>
  </si>
  <si>
    <t>4.6.</t>
  </si>
  <si>
    <t>4.7.</t>
  </si>
  <si>
    <t>4.8.</t>
  </si>
  <si>
    <t>5.3.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</si>
  <si>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</si>
  <si>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</si>
  <si>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</si>
  <si>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</si>
  <si>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</si>
  <si>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</si>
  <si>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</si>
  <si>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</si>
  <si>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</si>
  <si>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Создание картографического материала с отображением мест размещения объектов</t>
  </si>
  <si>
    <t>3.6.</t>
  </si>
  <si>
    <t>3.7.</t>
  </si>
  <si>
    <t>3.8.</t>
  </si>
  <si>
    <t>3.9.</t>
  </si>
  <si>
    <t>3.10.</t>
  </si>
  <si>
    <t>Обустройство детской и спортивной площадок по ул.Осипенко</t>
  </si>
  <si>
    <t>Подтверждение ПИР по объекту «Строительство Дальнегорского городского кладбища (с. Сержантово)»</t>
  </si>
  <si>
    <t>1.2.1.</t>
  </si>
  <si>
    <t xml:space="preserve"> уничтожение возможных очагов скопления гусениц непарного шелкопряда и других вредителей. </t>
  </si>
  <si>
    <t>обустройство детской и спортивной площадок по ул. Осипенко</t>
  </si>
  <si>
    <t>ремонт моста через реку Горбуша – 1 единица в 2018 году</t>
  </si>
  <si>
    <t>обустройство детской и спортивной площадок по ул. Осипенко – 2 единицы в 2018 году</t>
  </si>
  <si>
    <t>создание картографического материала с отображением мест размещения объектов – 1 единица в 2019 году</t>
  </si>
  <si>
    <t>подтверждение ПИР (проектно-изыскательские работы) по объекту «Строительство Дальнегорского городского кладбища (с. Сержантово)</t>
  </si>
  <si>
    <t>подтверждение ПИР (проектно-изыскательские работы) по объекту «Строительство Дальнегорского городского кладбища (с. Сержантово) – 1 единица в 2019 году.</t>
  </si>
  <si>
    <t>В отчетном году не запланировано.</t>
  </si>
  <si>
    <t>Завершено 12.07.2018</t>
  </si>
  <si>
    <t>Завершено 09.09.2019</t>
  </si>
  <si>
    <t>обустройство детской и  спортивной площадок по ул.Осипенко</t>
  </si>
  <si>
    <t>964-0502-1190015030</t>
  </si>
  <si>
    <t xml:space="preserve">Завершено 24.12.2019 </t>
  </si>
  <si>
    <t>Завершено 2019</t>
  </si>
  <si>
    <t>благоустройство пешеходной дороги по ул. Осипенко</t>
  </si>
  <si>
    <t>964-0503-1190028200-201</t>
  </si>
  <si>
    <t>Отдел архитектуры и строительства</t>
  </si>
  <si>
    <t>наличие ПИР (проектно-изыскательские работы) по объекту «Строительство Дальнегорского городского кладбища (с.Сержантово)»</t>
  </si>
  <si>
    <t>964-0503-1190028400-200</t>
  </si>
  <si>
    <t>приобритение фотоловушек</t>
  </si>
  <si>
    <t>Завершено 12.12.2019</t>
  </si>
  <si>
    <t>приобритение фотоловушек в 2019 году.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</si>
  <si>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</t>
  </si>
  <si>
    <t>Увеличение доли обустроенных площадок под газоны и клумбы на территории Дальнегорского городского округа</t>
  </si>
  <si>
    <t>Увеличение доли обустроенных пешеходных дорожек на территории Дальнегорского городского округа</t>
  </si>
  <si>
    <t>Увеличение количества обустроенных площадок под газоны и клумбы на территории Дальнегорского городского округа</t>
  </si>
  <si>
    <t>Увеличение количества обустроенных пешеходных дорожек на территории Дальнегорского городского округа</t>
  </si>
  <si>
    <t>Увеличение доли территории благоустроительных работ в поселениях</t>
  </si>
  <si>
    <t xml:space="preserve">Увеличение доли приобретенных фотоловушек </t>
  </si>
  <si>
    <t>Увеличение доли благоустроенных территорий малыми архитектурными формами</t>
  </si>
  <si>
    <t>Увеличение количества благоустроенных территорий малыми архитектурными формами</t>
  </si>
  <si>
    <t>Увеличение доли обрезки деревьев и освобождение территории Дальнегорского городского округа от аварийных деревьев</t>
  </si>
  <si>
    <t>Увеличение числа деревьев, подвергаемых обрезке и освобождение территории Дальнегорского городского округа от аварийных деревьев</t>
  </si>
  <si>
    <t>Увеличение доли содержания территории и дорог от мусора и сломанных ветвей Дальнегорского городского округа</t>
  </si>
  <si>
    <t xml:space="preserve">Увеличение площади содержания территории и дорог от мусора и сломанных ветвей Дальнегорского городского округа </t>
  </si>
  <si>
    <t>обустройство площадок под газоны и клумбы на территории Дальнегорского городского округа</t>
  </si>
  <si>
    <t>обустройство пешеходных дорожек на территории Дальнегорского городского округа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</si>
  <si>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округа.</t>
  </si>
  <si>
    <t>благоустройство территории малыми архитектурными формами</t>
  </si>
  <si>
    <t>очистка территорий от снега с учетом периодичности – 1350000 м2 в 2019 году.</t>
  </si>
  <si>
    <t xml:space="preserve"> уборки дорог от снега с учетом периодичности уборки – 4300000 м2 в 2019 году.</t>
  </si>
  <si>
    <t>обрезка деревьев и освобождение территории Дальнегорского городского округа от аварийных деревьев</t>
  </si>
  <si>
    <t>очистка территории и дорог от мусора и сломанных ветвей деревьев Дальнегорского городского округа</t>
  </si>
  <si>
    <t>4.9.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</si>
  <si>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</t>
  </si>
  <si>
    <t>4.10.</t>
  </si>
  <si>
    <t>благоустройство территорий малыми формами</t>
  </si>
  <si>
    <t>обрезка деревьев и освобождение на территории  Дальнегорского городского округа от аварийных деревьев</t>
  </si>
  <si>
    <t>Завершено в 2019</t>
  </si>
  <si>
    <t>уборки дорог от снега с учетом периодичности уборки – 4300000 м2 в 2019 году</t>
  </si>
  <si>
    <t>очистка территории и дорог от мусора и сломанных ветвей деревьев Дальнегорского городского округага</t>
  </si>
  <si>
    <t>6.2.1.</t>
  </si>
  <si>
    <t>6.2.2.</t>
  </si>
  <si>
    <t>- территорий</t>
  </si>
  <si>
    <t>- дорог</t>
  </si>
  <si>
    <t>5.2.1.</t>
  </si>
  <si>
    <t>5.2.2.</t>
  </si>
  <si>
    <t xml:space="preserve">964-0503-1190028500-200 964-0409-1190021210-200   </t>
  </si>
  <si>
    <t xml:space="preserve">964-0503-1190028500-200 </t>
  </si>
  <si>
    <t xml:space="preserve">964-0409-1190021210-200   </t>
  </si>
  <si>
    <t xml:space="preserve"> 964-0503-1190028400-244</t>
  </si>
  <si>
    <t>Ремонт моста через реку Горбуша</t>
  </si>
  <si>
    <t>Увеличение доли  содержания территории Дальнегорского городского округа (в части уборки от снега) с учетом периодичности уборки.</t>
  </si>
  <si>
    <t xml:space="preserve">Увеличение площади   уборки дорог от снега с учетом периодичности уборки </t>
  </si>
  <si>
    <t>2021 год</t>
  </si>
  <si>
    <t>увеличение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от 26100 м2 в 2018 году до 104400м2 в 2021 году.</t>
  </si>
  <si>
    <t>обустройство площадок под газоны и клумбы на территории Дальнегорского городского округа с 6576 м2 в 2020 году до 7076 м2 в 2021 году.</t>
  </si>
  <si>
    <t>обустройство пешеходных дорожек на территории Дальнегорского городского округа с 203,2 м2 в 2020 году до 300 м2 в 2021 году.</t>
  </si>
  <si>
    <t>увеличение количества благоустроенных территорий малыми архитектурными формами с 120 шт. в 2020 году до 135 шт. в 2021 году.</t>
  </si>
  <si>
    <t>технологическое присоединение к водоснабжению и водоотведению объекта благоустройства – с 1 единицы в 2020 году до 2 единиц в 2021 году.</t>
  </si>
  <si>
    <t>увеличение количества территорий городского кладбища, подлежащих обслуживанию с 93000 м2  кв.м. в 2015 году до 212000 кв.м. в 2021 году.</t>
  </si>
  <si>
    <t>увеличение протяженности территории благоустроительных работ в поселениях 803662,62м2 в 2019 году до 2810000,01 м2 в 2021 году.</t>
  </si>
  <si>
    <t>обеспечение уборки от снега  дорог и территорий Дальнегорского городского округа.</t>
  </si>
  <si>
    <t>создание контейнерных площадок, для установки контейнеров для накопления твердых коммунальных отходов в количестве с 93 единиц в 2020 году до 113 единиц в 2021 году.</t>
  </si>
  <si>
    <t xml:space="preserve"> увеличение количества дорожной разметки с 2975 метров в 2020 году до 2980 метров в 2021 году.</t>
  </si>
  <si>
    <t>приведение в работоспособное состояние ливнестоков Дальнегорского городского округа, увеличение протяженности обслуживаемой, отремонтированной ливневой канализации и ливнестоков с 5180 м в 2020 году до 11380 метров в 2021 году.</t>
  </si>
  <si>
    <t>увеличение доли изготовленной полиграфической продукции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</si>
  <si>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Приложение № 2
к муниципальной программе «Развитие,  содержание улично-дорожной сети и благоустройство  Дальнегорского городского округа» </t>
  </si>
  <si>
    <t xml:space="preserve">Приложение № 3
к  муниципальной программе «Развитие, содержание улично-дорожной сети и благоустройство  Дальнегорского городского округа» 
</t>
  </si>
  <si>
    <t xml:space="preserve">Приложение № 4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</si>
  <si>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5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</si>
  <si>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6
к  муниципальной программе «Развитие, содержание улично-дорожной сети и благоустройство  Дальнегорского городского округа» </t>
  </si>
  <si>
    <t>964-0503-1190042020-000</t>
  </si>
  <si>
    <t>Увеличение количества изготовленной поли-графической продукции обеспечивающей безопасность пассажирских перевозок по муниципальным маршрутам на авто-мобильных дорогах Дальнегорского городского округа</t>
  </si>
  <si>
    <t>увеличение протяженности дорожных ограждений на территории Дальнегорского городского округа городского округа с 80 п.м в 2020 году до 160 п.м в 2021 году</t>
  </si>
  <si>
    <t xml:space="preserve"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
</t>
  </si>
  <si>
    <t>Капитальный ремонт подпорной стены вдоль МКД по ул. 1-я Советская д. № 22</t>
  </si>
  <si>
    <t>Установка искусственных неровностей на автомобильных дорогах общего пользования местного значения Дальнегорского городского округа</t>
  </si>
  <si>
    <t>7.11.</t>
  </si>
  <si>
    <t>7.12.</t>
  </si>
  <si>
    <t>7.13.</t>
  </si>
  <si>
    <t>Устранение зимней скользкости на автомобильных дорогах местного значения</t>
  </si>
  <si>
    <t>Устранению зимней скользкости на автомобильных дорогах местного значения площадью</t>
  </si>
  <si>
    <t xml:space="preserve">                    Приложение № 1
к  муниципальной программе «Развитие, содержание улично-дорожной сети и благоустройство  Дальнегорского городского округа» 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</si>
  <si>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</si>
  <si>
    <t>капитальный ремонт подпорной стены вдоль МКД по ул. 1-я Советская д. № 22</t>
  </si>
  <si>
    <t>капитальный ремонт подпорной стены вдоль МКД по ул. 1-я Советская д. № 22 – 1 единица в 2021 году.</t>
  </si>
  <si>
    <t>увеличение количества освещенных улиц и территорий Дальнегорского городского округа, увеличение количества горящих и обслуживаемых муниципальных светильников уличного освещения на территории Дальнегорского городского округа с 528 штук в 2014 году до 750 штук в 2021 году.</t>
  </si>
  <si>
    <t>установка искусственных неровностей на автомобильных дорогах общего пользования местного значения Дальнегорского городского округа</t>
  </si>
  <si>
    <t>установка искусственных неровностей на автомобильных дорогах общего пользования местного значения Дальнегорского городского округа в количестве 4 единиц в 2021 году.</t>
  </si>
  <si>
    <t>увеличение количества дорожных знаков: с 10 единиц в 2020 году до 30 единиц в 2021 году.</t>
  </si>
  <si>
    <t>увеличение количества установленных и обслуживаемых дорожных знаков: с 417 единиц в 2020 году до 427 единиц в 2021 году.</t>
  </si>
  <si>
    <t>увеличение доли окашиваемой территории Дальнегорского городского округа с учетом периодичности окоса,  с 154 696,837 м2 в 2020 году до 3366345 м2 в 2021 году.</t>
  </si>
  <si>
    <t>увеличение числа деревьев, подвергаемых обрезке и освобождение территории Дальнегорского городского округа от аварийных деревьев с 414 шт. в 2020 году до 799 шт. в 2021 году.</t>
  </si>
  <si>
    <t>увеличение площадей, засаженных цветами на территории Дальнегорского городского округа с  1312 м2 в 2020 году до 2236 м2 в 2021 году.</t>
  </si>
  <si>
    <t>увеличение площади содержания территории и дорог от мусора и сломанных ветвей Дальнегорского городского округа с 16000000 м2 в 2020 году до 20592960 м2 в 2021 году.</t>
  </si>
  <si>
    <t>устранению зимней скользкости на автомобильных дорогах местного значения</t>
  </si>
  <si>
    <t>приобретение с 5 единиц в 2020 году до 9 единиц в 2021 году специализированной техники.</t>
  </si>
  <si>
    <t xml:space="preserve"> 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 – в количестве 2 единицы в 2021 году.</t>
  </si>
  <si>
    <r>
      <rPr>
        <i/>
        <sz val="11.4"/>
        <rFont val="Times New Roman"/>
        <family val="1"/>
      </rPr>
      <t xml:space="preserve"> </t>
    </r>
    <r>
      <rPr>
        <i/>
        <sz val="12"/>
        <rFont val="Times New Roman"/>
        <family val="1"/>
      </rPr>
  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  </r>
  </si>
  <si>
    <t>8.12.</t>
  </si>
  <si>
    <t>8.11.</t>
  </si>
  <si>
    <t>8.13.</t>
  </si>
  <si>
    <t>Территориальные отделы Отдел жизнеобеспечения администрации Дальнегорского городского округа</t>
  </si>
  <si>
    <t>Отдел жизнеобеспечения администрации Дальнегорского городского округа                                                         МКУ "Обслуживающее учреждение"</t>
  </si>
  <si>
    <t>грейдирование 104400 м2  выполнение работ по восстановлению поперечного профиля и ровности автомобильных дорог с  укаткой грунтового покрытия</t>
  </si>
  <si>
    <t>акарицидная (противоклещевая) обработка эпидемиологически значимых объектов на территории Дальнегорского городского округаплощадью 390625 м2 территории Дальнегорского городского округа</t>
  </si>
  <si>
    <t>в отчетном году не запланировано</t>
  </si>
  <si>
    <t>01.10..2021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</si>
  <si>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 – 2 единицы</t>
  </si>
  <si>
    <t>отремонтировть подпорную стену вдоль МКД по ул. 1-я Советская д. № 22</t>
  </si>
  <si>
    <t>благоустройство 4 поселений, организация,техническое обслуживание, ремонт сетей уличного освещения и линий электропередач</t>
  </si>
  <si>
    <t>обслуживание линии электропередач (ЛЭП) и светильников уличного освещения на территории Дальнегорского городского округа</t>
  </si>
  <si>
    <t>план-график</t>
  </si>
  <si>
    <t>964-0503-1190028100-244</t>
  </si>
  <si>
    <t>4.2.1.</t>
  </si>
  <si>
    <t>4.2.2.</t>
  </si>
  <si>
    <t>Обслуживание линии электропередач (ЛЭП) и светильников уличного освещения, монтаж светильников на территории Дальнегорского городского округа в феврале-декабре</t>
  </si>
  <si>
    <t>увеличение доли очистки дорог и территорий Дальнегорского городского округа от снега с учетом периодичности уборки</t>
  </si>
  <si>
    <t>увеличение количества созданных контейнерных площадок для установки контейнеров для накопления твердых коммунальных отходов 20 единиц</t>
  </si>
  <si>
    <t>установка искусственных неровностей на автомобильных дорогах общего пользования местного значения</t>
  </si>
  <si>
    <t>устранение зимней скользкости на автомобильных дорогах местного значения</t>
  </si>
  <si>
    <t>приобретение 3 единиц специализированной техники</t>
  </si>
  <si>
    <t>Автогрейдер полноприводный тяжелого класса</t>
  </si>
  <si>
    <t>Автогидроподъемник</t>
  </si>
  <si>
    <t>Экскаватор</t>
  </si>
  <si>
    <t>Поставка автомобиля грузового</t>
  </si>
  <si>
    <t>приобретение 2 автомобилей</t>
  </si>
  <si>
    <t>964-0503-1190042010-000</t>
  </si>
  <si>
    <t>устранению зимней скользкости на автомобильных дорогах местного значения площадью 166300 м. в 2021 году.</t>
  </si>
  <si>
    <t>Увеличение доли уборки дорог и территорий Дальнегорского городского округа от снега в зимний период с учетом периодичности уборки</t>
  </si>
  <si>
    <t>Увеличение площади уборки дорог и территорий Дальнегорского городского округа от снега в зимний период  с учетом периодичности уборки</t>
  </si>
  <si>
    <t>Приобретение автомобилей грузовых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</si>
  <si>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округа.</t>
  </si>
  <si>
    <t>увеличение площади санитарнаой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округа. с 347976 м2 в 2015 году до 390625 м2 в 2021 году.</t>
  </si>
  <si>
    <t>очистка дорог и территорий Дальнегорского городского округа от снега в зимний период с учетом периодичности уборки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</si>
  <si>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</t>
  </si>
  <si>
    <t>очистка дорог и территорий Дальнегорского городского округа от снега в зимний период с учетом периодичности уборки с 5650000 м2 в 2020 году до 5651100 м2 в 2021 году.</t>
  </si>
  <si>
    <t>приобретение автомобилей грузовых</t>
  </si>
  <si>
    <t>приобритение автомобилей грузовых в количестве - 2 единицы в 2021 году.</t>
  </si>
  <si>
    <t>очистка дорог и территорий Дальнегорского городского округа от снега в зимний период  с учетом периодичности уборки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</si>
  <si>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</si>
  <si>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Увеличение доли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террито-рии Дальнегорского городского округа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</si>
</sst>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</numFmts>
  <fonts count="6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.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i/>
      <sz val="11.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 vertical="center"/>
    </xf>
    <xf numFmtId="186" fontId="1" fillId="32" borderId="13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2" fillId="32" borderId="10" xfId="0" applyNumberFormat="1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center" vertical="center" wrapText="1"/>
    </xf>
    <xf numFmtId="186" fontId="1" fillId="32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6" fontId="1" fillId="0" borderId="0" xfId="0" applyNumberFormat="1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6" fontId="1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186" fontId="12" fillId="32" borderId="10" xfId="0" applyNumberFormat="1" applyFont="1" applyFill="1" applyBorder="1" applyAlignment="1">
      <alignment horizontal="center" vertical="top"/>
    </xf>
    <xf numFmtId="186" fontId="12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 vertical="top"/>
    </xf>
    <xf numFmtId="186" fontId="1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/>
    </xf>
    <xf numFmtId="186" fontId="12" fillId="32" borderId="10" xfId="0" applyNumberFormat="1" applyFont="1" applyFill="1" applyBorder="1" applyAlignment="1">
      <alignment vertical="center"/>
    </xf>
    <xf numFmtId="0" fontId="1" fillId="32" borderId="17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86" fontId="19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horizontal="center" vertical="center" wrapText="1"/>
    </xf>
    <xf numFmtId="184" fontId="9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3" xfId="0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186" fontId="12" fillId="0" borderId="15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/>
    </xf>
    <xf numFmtId="186" fontId="12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86" fontId="63" fillId="32" borderId="13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186" fontId="9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32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0" fontId="7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1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distributed" wrapText="1"/>
    </xf>
    <xf numFmtId="0" fontId="7" fillId="0" borderId="0" xfId="0" applyFont="1" applyAlignment="1">
      <alignment vertical="center" wrapText="1"/>
    </xf>
    <xf numFmtId="0" fontId="1" fillId="33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distributed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186" fontId="9" fillId="32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distributed" wrapText="1"/>
    </xf>
    <xf numFmtId="0" fontId="6" fillId="32" borderId="1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justify" wrapText="1"/>
    </xf>
    <xf numFmtId="0" fontId="7" fillId="32" borderId="0" xfId="0" applyFont="1" applyFill="1" applyAlignment="1">
      <alignment horizontal="center"/>
    </xf>
    <xf numFmtId="0" fontId="19" fillId="32" borderId="19" xfId="0" applyFont="1" applyFill="1" applyBorder="1" applyAlignment="1">
      <alignment vertical="center"/>
    </xf>
    <xf numFmtId="0" fontId="19" fillId="32" borderId="20" xfId="0" applyFont="1" applyFill="1" applyBorder="1" applyAlignment="1">
      <alignment vertical="center"/>
    </xf>
    <xf numFmtId="16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186" fontId="1" fillId="32" borderId="0" xfId="0" applyNumberFormat="1" applyFont="1" applyFill="1" applyBorder="1" applyAlignment="1">
      <alignment horizontal="center" vertical="center"/>
    </xf>
    <xf numFmtId="186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justify" wrapText="1"/>
    </xf>
    <xf numFmtId="0" fontId="15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justify" wrapText="1"/>
    </xf>
    <xf numFmtId="186" fontId="12" fillId="32" borderId="15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/>
    </xf>
    <xf numFmtId="185" fontId="6" fillId="32" borderId="11" xfId="0" applyNumberFormat="1" applyFont="1" applyFill="1" applyBorder="1" applyAlignment="1">
      <alignment horizontal="center" vertical="center" wrapText="1"/>
    </xf>
    <xf numFmtId="185" fontId="6" fillId="32" borderId="11" xfId="0" applyNumberFormat="1" applyFont="1" applyFill="1" applyBorder="1" applyAlignment="1">
      <alignment horizontal="center" vertical="center"/>
    </xf>
    <xf numFmtId="185" fontId="6" fillId="32" borderId="10" xfId="0" applyNumberFormat="1" applyFont="1" applyFill="1" applyBorder="1" applyAlignment="1">
      <alignment horizontal="center" vertical="center" wrapText="1"/>
    </xf>
    <xf numFmtId="185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84" fontId="6" fillId="32" borderId="11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6" fontId="6" fillId="32" borderId="15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 wrapText="1"/>
    </xf>
    <xf numFmtId="186" fontId="64" fillId="32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192" fontId="19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top"/>
    </xf>
    <xf numFmtId="0" fontId="1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186" fontId="12" fillId="32" borderId="11" xfId="0" applyNumberFormat="1" applyFont="1" applyFill="1" applyBorder="1" applyAlignment="1">
      <alignment horizontal="center" vertical="center"/>
    </xf>
    <xf numFmtId="186" fontId="12" fillId="32" borderId="11" xfId="0" applyNumberFormat="1" applyFont="1" applyFill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/>
    </xf>
    <xf numFmtId="186" fontId="63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192" fontId="9" fillId="32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92" fontId="19" fillId="32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Alignment="1">
      <alignment/>
    </xf>
    <xf numFmtId="16" fontId="6" fillId="32" borderId="10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/>
    </xf>
    <xf numFmtId="16" fontId="6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9" fillId="32" borderId="10" xfId="0" applyFont="1" applyFill="1" applyBorder="1" applyAlignment="1">
      <alignment horizontal="center" vertical="justify" wrapText="1"/>
    </xf>
    <xf numFmtId="0" fontId="1" fillId="32" borderId="15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center" vertical="justify" wrapText="1"/>
    </xf>
    <xf numFmtId="0" fontId="7" fillId="32" borderId="0" xfId="0" applyFont="1" applyFill="1" applyBorder="1" applyAlignment="1">
      <alignment horizontal="center" vertical="distributed" wrapText="1"/>
    </xf>
    <xf numFmtId="0" fontId="1" fillId="32" borderId="19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1" fillId="32" borderId="0" xfId="0" applyFont="1" applyFill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wrapText="1"/>
    </xf>
    <xf numFmtId="0" fontId="12" fillId="32" borderId="19" xfId="0" applyFont="1" applyFill="1" applyBorder="1" applyAlignment="1">
      <alignment horizont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6" fillId="32" borderId="15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top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justify" wrapText="1"/>
    </xf>
    <xf numFmtId="0" fontId="15" fillId="32" borderId="10" xfId="0" applyFont="1" applyFill="1" applyBorder="1" applyAlignment="1">
      <alignment horizontal="justify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5" fillId="32" borderId="1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 wrapText="1"/>
    </xf>
    <xf numFmtId="0" fontId="11" fillId="32" borderId="2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16" fontId="1" fillId="32" borderId="10" xfId="0" applyNumberFormat="1" applyFont="1" applyFill="1" applyBorder="1" applyAlignment="1">
      <alignment horizontal="center" vertical="top"/>
    </xf>
    <xf numFmtId="0" fontId="1" fillId="32" borderId="15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2" borderId="13" xfId="0" applyFont="1" applyFill="1" applyBorder="1" applyAlignment="1">
      <alignment horizontal="center" vertical="justify" wrapText="1"/>
    </xf>
    <xf numFmtId="0" fontId="12" fillId="32" borderId="12" xfId="0" applyFont="1" applyFill="1" applyBorder="1" applyAlignment="1">
      <alignment horizontal="center" vertical="justify" wrapText="1"/>
    </xf>
    <xf numFmtId="0" fontId="12" fillId="32" borderId="11" xfId="0" applyFont="1" applyFill="1" applyBorder="1" applyAlignment="1">
      <alignment horizontal="center" vertical="justify" wrapText="1"/>
    </xf>
    <xf numFmtId="0" fontId="15" fillId="0" borderId="10" xfId="0" applyFont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92" fontId="9" fillId="32" borderId="13" xfId="0" applyNumberFormat="1" applyFont="1" applyFill="1" applyBorder="1" applyAlignment="1">
      <alignment horizontal="center" vertical="center" wrapText="1"/>
    </xf>
    <xf numFmtId="192" fontId="9" fillId="32" borderId="12" xfId="0" applyNumberFormat="1" applyFont="1" applyFill="1" applyBorder="1" applyAlignment="1">
      <alignment horizontal="center" vertical="center" wrapText="1"/>
    </xf>
    <xf numFmtId="192" fontId="9" fillId="32" borderId="11" xfId="0" applyNumberFormat="1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/>
    </xf>
    <xf numFmtId="192" fontId="9" fillId="32" borderId="10" xfId="0" applyNumberFormat="1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92" fontId="9" fillId="32" borderId="13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9" fillId="32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32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6" fontId="9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6" fontId="9" fillId="32" borderId="13" xfId="0" applyNumberFormat="1" applyFont="1" applyFill="1" applyBorder="1" applyAlignment="1">
      <alignment horizontal="center" vertical="center" wrapText="1"/>
    </xf>
    <xf numFmtId="186" fontId="9" fillId="32" borderId="12" xfId="0" applyNumberFormat="1" applyFont="1" applyFill="1" applyBorder="1" applyAlignment="1">
      <alignment horizontal="center" vertical="center" wrapText="1"/>
    </xf>
    <xf numFmtId="186" fontId="9" fillId="32" borderId="1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86" fontId="19" fillId="32" borderId="13" xfId="0" applyNumberFormat="1" applyFont="1" applyFill="1" applyBorder="1" applyAlignment="1">
      <alignment horizontal="center" vertical="center" wrapText="1"/>
    </xf>
    <xf numFmtId="186" fontId="19" fillId="32" borderId="12" xfId="0" applyNumberFormat="1" applyFont="1" applyFill="1" applyBorder="1" applyAlignment="1">
      <alignment horizontal="center" vertical="center" wrapText="1"/>
    </xf>
    <xf numFmtId="186" fontId="19" fillId="32" borderId="11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6" fontId="9" fillId="32" borderId="13" xfId="0" applyNumberFormat="1" applyFont="1" applyFill="1" applyBorder="1" applyAlignment="1">
      <alignment horizontal="center" vertical="center"/>
    </xf>
    <xf numFmtId="186" fontId="9" fillId="32" borderId="12" xfId="0" applyNumberFormat="1" applyFont="1" applyFill="1" applyBorder="1" applyAlignment="1">
      <alignment horizontal="center" vertical="center"/>
    </xf>
    <xf numFmtId="186" fontId="9" fillId="32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13"/>
      <c r="H1" s="13"/>
      <c r="I1" s="13" t="s">
        <v>62</v>
      </c>
    </row>
    <row r="3" spans="1:9" ht="18.75">
      <c r="A3" s="248" t="s">
        <v>63</v>
      </c>
      <c r="B3" s="248"/>
      <c r="C3" s="248"/>
      <c r="D3" s="248"/>
      <c r="E3" s="248"/>
      <c r="F3" s="248"/>
      <c r="G3" s="248"/>
      <c r="H3" s="248"/>
      <c r="I3" s="248"/>
    </row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spans="1:9" ht="15.75">
      <c r="A5" s="249" t="s">
        <v>64</v>
      </c>
      <c r="B5" s="250"/>
      <c r="C5" s="250"/>
      <c r="D5" s="250"/>
      <c r="E5" s="250"/>
      <c r="F5" s="250"/>
      <c r="G5" s="250"/>
      <c r="H5" s="250"/>
      <c r="I5" s="251"/>
    </row>
    <row r="6" spans="1:9" ht="15.75">
      <c r="A6" s="249" t="s">
        <v>65</v>
      </c>
      <c r="B6" s="250"/>
      <c r="C6" s="250"/>
      <c r="D6" s="250"/>
      <c r="E6" s="250"/>
      <c r="F6" s="250"/>
      <c r="G6" s="250"/>
      <c r="H6" s="250"/>
      <c r="I6" s="251"/>
    </row>
    <row r="7" spans="1:9" ht="15.75">
      <c r="A7" s="249" t="s">
        <v>66</v>
      </c>
      <c r="B7" s="250"/>
      <c r="C7" s="250"/>
      <c r="D7" s="250"/>
      <c r="E7" s="250"/>
      <c r="F7" s="250"/>
      <c r="G7" s="250"/>
      <c r="H7" s="250"/>
      <c r="I7" s="251"/>
    </row>
    <row r="8" spans="1:9" ht="15.75">
      <c r="A8" s="249" t="s">
        <v>114</v>
      </c>
      <c r="B8" s="250"/>
      <c r="C8" s="250"/>
      <c r="D8" s="250"/>
      <c r="E8" s="250"/>
      <c r="F8" s="250"/>
      <c r="G8" s="250"/>
      <c r="H8" s="250"/>
      <c r="I8" s="251"/>
    </row>
    <row r="9" spans="1:9" ht="31.5" customHeight="1">
      <c r="A9" s="245" t="s">
        <v>316</v>
      </c>
      <c r="B9" s="246"/>
      <c r="C9" s="246"/>
      <c r="D9" s="246"/>
      <c r="E9" s="246"/>
      <c r="F9" s="246"/>
      <c r="G9" s="246"/>
      <c r="H9" s="246"/>
      <c r="I9" s="247"/>
    </row>
    <row r="10" spans="1:9" ht="15.75">
      <c r="A10" s="249" t="s">
        <v>115</v>
      </c>
      <c r="B10" s="250"/>
      <c r="C10" s="250"/>
      <c r="D10" s="250"/>
      <c r="E10" s="250"/>
      <c r="F10" s="250"/>
      <c r="G10" s="250"/>
      <c r="H10" s="250"/>
      <c r="I10" s="251"/>
    </row>
    <row r="11" spans="1:9" ht="30.75" customHeight="1">
      <c r="A11" s="245" t="s">
        <v>317</v>
      </c>
      <c r="B11" s="246"/>
      <c r="C11" s="246"/>
      <c r="D11" s="246"/>
      <c r="E11" s="246"/>
      <c r="F11" s="246"/>
      <c r="G11" s="246"/>
      <c r="H11" s="246"/>
      <c r="I11" s="247"/>
    </row>
    <row r="12" spans="1:9" ht="33" customHeight="1">
      <c r="A12" s="245" t="s">
        <v>88</v>
      </c>
      <c r="B12" s="246"/>
      <c r="C12" s="246"/>
      <c r="D12" s="246"/>
      <c r="E12" s="246"/>
      <c r="F12" s="246"/>
      <c r="G12" s="246"/>
      <c r="H12" s="246"/>
      <c r="I12" s="247"/>
    </row>
    <row r="13" spans="1:9" ht="15.75">
      <c r="A13" s="245" t="s">
        <v>127</v>
      </c>
      <c r="B13" s="246"/>
      <c r="C13" s="246"/>
      <c r="D13" s="246"/>
      <c r="E13" s="246"/>
      <c r="F13" s="246"/>
      <c r="G13" s="246"/>
      <c r="H13" s="246"/>
      <c r="I13" s="247"/>
    </row>
    <row r="14" spans="1:9" ht="15.75">
      <c r="A14" s="245" t="s">
        <v>67</v>
      </c>
      <c r="B14" s="246"/>
      <c r="C14" s="246"/>
      <c r="D14" s="246"/>
      <c r="E14" s="246"/>
      <c r="F14" s="246"/>
      <c r="G14" s="246"/>
      <c r="H14" s="246"/>
      <c r="I14" s="247"/>
    </row>
    <row r="15" spans="1:9" ht="15.75">
      <c r="A15" s="245" t="s">
        <v>119</v>
      </c>
      <c r="B15" s="246"/>
      <c r="C15" s="246"/>
      <c r="D15" s="246"/>
      <c r="E15" s="246"/>
      <c r="F15" s="246"/>
      <c r="G15" s="246"/>
      <c r="H15" s="246"/>
      <c r="I15" s="247"/>
    </row>
    <row r="16" spans="1:9" ht="15.75">
      <c r="A16" s="245" t="s">
        <v>68</v>
      </c>
      <c r="B16" s="252"/>
      <c r="C16" s="252"/>
      <c r="D16" s="252"/>
      <c r="E16" s="252"/>
      <c r="F16" s="252"/>
      <c r="G16" s="252"/>
      <c r="H16" s="252"/>
      <c r="I16" s="253"/>
    </row>
    <row r="17" spans="1:9" ht="47.25" customHeight="1">
      <c r="A17" s="245" t="s">
        <v>89</v>
      </c>
      <c r="B17" s="246"/>
      <c r="C17" s="246"/>
      <c r="D17" s="246"/>
      <c r="E17" s="246"/>
      <c r="F17" s="246"/>
      <c r="G17" s="246"/>
      <c r="H17" s="246"/>
      <c r="I17" s="247"/>
    </row>
    <row r="18" spans="1:9" ht="15.75">
      <c r="A18" s="245" t="s">
        <v>69</v>
      </c>
      <c r="B18" s="246"/>
      <c r="C18" s="246"/>
      <c r="D18" s="246"/>
      <c r="E18" s="246"/>
      <c r="F18" s="246"/>
      <c r="G18" s="246"/>
      <c r="H18" s="246"/>
      <c r="I18" s="247"/>
    </row>
    <row r="20" spans="1:9" ht="15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>
      <c r="A21" s="12"/>
      <c r="B21" s="12"/>
      <c r="C21" s="12"/>
      <c r="D21" s="12"/>
      <c r="E21" s="12"/>
      <c r="F21" s="12"/>
      <c r="G21" s="12"/>
      <c r="H21" s="12"/>
      <c r="I21" s="12"/>
    </row>
  </sheetData>
  <sheetProtection/>
  <mergeCells count="15">
    <mergeCell ref="A12:I12"/>
    <mergeCell ref="A13:I13"/>
    <mergeCell ref="A18:I18"/>
    <mergeCell ref="A14:I14"/>
    <mergeCell ref="A15:I15"/>
    <mergeCell ref="A16:I16"/>
    <mergeCell ref="A17:I17"/>
    <mergeCell ref="A11:I11"/>
    <mergeCell ref="A3:I3"/>
    <mergeCell ref="A5:I5"/>
    <mergeCell ref="A6:I6"/>
    <mergeCell ref="A7:I7"/>
    <mergeCell ref="A8:I8"/>
    <mergeCell ref="A10:I10"/>
    <mergeCell ref="A9:I9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5.875" style="1" customWidth="1"/>
    <col min="2" max="2" width="24.375" style="1" customWidth="1"/>
    <col min="3" max="3" width="19.75390625" style="1" customWidth="1"/>
    <col min="4" max="4" width="9.125" style="1" customWidth="1"/>
    <col min="5" max="5" width="6.375" style="1" customWidth="1"/>
    <col min="6" max="7" width="9.125" style="1" customWidth="1"/>
    <col min="8" max="8" width="13.25390625" style="1" customWidth="1"/>
    <col min="9" max="9" width="13.625" style="1" customWidth="1"/>
    <col min="10" max="10" width="18.25390625" style="1" customWidth="1"/>
    <col min="11" max="16384" width="9.125" style="1" customWidth="1"/>
  </cols>
  <sheetData>
    <row r="2" ht="18.75">
      <c r="J2" s="13" t="s">
        <v>113</v>
      </c>
    </row>
    <row r="4" spans="1:10" ht="18.75">
      <c r="A4" s="465" t="s">
        <v>97</v>
      </c>
      <c r="B4" s="465"/>
      <c r="C4" s="465"/>
      <c r="D4" s="465"/>
      <c r="E4" s="465"/>
      <c r="F4" s="465"/>
      <c r="G4" s="465"/>
      <c r="H4" s="465"/>
      <c r="I4" s="465"/>
      <c r="J4" s="465"/>
    </row>
    <row r="5" spans="1:10" ht="18.75">
      <c r="A5" s="465" t="s">
        <v>38</v>
      </c>
      <c r="B5" s="465"/>
      <c r="C5" s="465"/>
      <c r="D5" s="465"/>
      <c r="E5" s="465"/>
      <c r="F5" s="465"/>
      <c r="G5" s="465"/>
      <c r="H5" s="465"/>
      <c r="I5" s="465"/>
      <c r="J5" s="465"/>
    </row>
    <row r="6" spans="1:10" ht="15.75">
      <c r="A6" s="466" t="s">
        <v>74</v>
      </c>
      <c r="B6" s="466"/>
      <c r="C6" s="466"/>
      <c r="D6" s="466"/>
      <c r="E6" s="466"/>
      <c r="F6" s="466"/>
      <c r="G6" s="466"/>
      <c r="H6" s="466"/>
      <c r="I6" s="466"/>
      <c r="J6" s="466"/>
    </row>
    <row r="7" spans="1:10" ht="18.75">
      <c r="A7" s="467" t="s">
        <v>15</v>
      </c>
      <c r="B7" s="467"/>
      <c r="C7" s="467"/>
      <c r="D7" s="467"/>
      <c r="E7" s="467"/>
      <c r="F7" s="467"/>
      <c r="G7" s="467"/>
      <c r="H7" s="467"/>
      <c r="I7" s="467"/>
      <c r="J7" s="467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310" t="s">
        <v>14</v>
      </c>
      <c r="B9" s="389" t="s">
        <v>116</v>
      </c>
      <c r="C9" s="310" t="s">
        <v>30</v>
      </c>
      <c r="D9" s="310" t="s">
        <v>33</v>
      </c>
      <c r="E9" s="310"/>
      <c r="F9" s="310"/>
      <c r="G9" s="310"/>
      <c r="H9" s="310" t="s">
        <v>34</v>
      </c>
      <c r="I9" s="310"/>
      <c r="J9" s="310"/>
      <c r="K9" s="2"/>
      <c r="L9" s="2"/>
      <c r="M9" s="2"/>
      <c r="N9" s="2"/>
    </row>
    <row r="10" spans="1:14" ht="109.5" customHeight="1">
      <c r="A10" s="310"/>
      <c r="B10" s="461"/>
      <c r="C10" s="310"/>
      <c r="D10" s="5" t="s">
        <v>12</v>
      </c>
      <c r="E10" s="5" t="s">
        <v>35</v>
      </c>
      <c r="F10" s="5" t="s">
        <v>11</v>
      </c>
      <c r="G10" s="5" t="s">
        <v>10</v>
      </c>
      <c r="H10" s="5" t="s">
        <v>75</v>
      </c>
      <c r="I10" s="5" t="s">
        <v>36</v>
      </c>
      <c r="J10" s="5" t="s">
        <v>37</v>
      </c>
      <c r="K10" s="2"/>
      <c r="L10" s="2"/>
      <c r="M10" s="2"/>
      <c r="N10" s="2"/>
    </row>
    <row r="11" spans="1:14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2"/>
      <c r="L11" s="2"/>
      <c r="M11" s="2"/>
      <c r="N11" s="2"/>
    </row>
    <row r="12" spans="1:14" ht="15.75">
      <c r="A12" s="284" t="s">
        <v>21</v>
      </c>
      <c r="B12" s="464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2"/>
    </row>
    <row r="13" spans="1:14" ht="15.75">
      <c r="A13" s="284"/>
      <c r="B13" s="464"/>
      <c r="C13" s="3"/>
      <c r="D13" s="3"/>
      <c r="E13" s="3"/>
      <c r="F13" s="3"/>
      <c r="G13" s="3"/>
      <c r="H13" s="3"/>
      <c r="I13" s="3"/>
      <c r="J13" s="3"/>
      <c r="K13" s="2"/>
      <c r="L13" s="2"/>
      <c r="M13" s="2"/>
      <c r="N13" s="2"/>
    </row>
    <row r="14" spans="1:14" ht="15.75">
      <c r="A14" s="284"/>
      <c r="B14" s="464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</row>
    <row r="15" spans="1:14" ht="15.75">
      <c r="A15" s="284"/>
      <c r="B15" s="464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  <c r="N15" s="2"/>
    </row>
    <row r="16" spans="1:14" ht="15.75">
      <c r="A16" s="284" t="s">
        <v>22</v>
      </c>
      <c r="B16" s="464"/>
      <c r="C16" s="3"/>
      <c r="D16" s="3"/>
      <c r="E16" s="3"/>
      <c r="F16" s="3"/>
      <c r="G16" s="3"/>
      <c r="H16" s="3"/>
      <c r="I16" s="3"/>
      <c r="J16" s="3"/>
      <c r="K16" s="2"/>
      <c r="L16" s="2"/>
      <c r="M16" s="2"/>
      <c r="N16" s="2"/>
    </row>
    <row r="17" spans="1:14" ht="15.75">
      <c r="A17" s="284"/>
      <c r="B17" s="464"/>
      <c r="C17" s="3"/>
      <c r="D17" s="3"/>
      <c r="E17" s="3"/>
      <c r="F17" s="3"/>
      <c r="G17" s="3"/>
      <c r="H17" s="3"/>
      <c r="I17" s="3"/>
      <c r="J17" s="3"/>
      <c r="K17" s="2"/>
      <c r="L17" s="2"/>
      <c r="M17" s="2"/>
      <c r="N17" s="2"/>
    </row>
    <row r="18" spans="1:14" ht="15.75">
      <c r="A18" s="284"/>
      <c r="B18" s="464"/>
      <c r="C18" s="3"/>
      <c r="D18" s="3"/>
      <c r="E18" s="3"/>
      <c r="F18" s="3"/>
      <c r="G18" s="3"/>
      <c r="H18" s="3"/>
      <c r="I18" s="3"/>
      <c r="J18" s="3"/>
      <c r="K18" s="2"/>
      <c r="L18" s="2"/>
      <c r="M18" s="2"/>
      <c r="N18" s="2"/>
    </row>
    <row r="19" spans="1:14" ht="15.75">
      <c r="A19" s="284"/>
      <c r="B19" s="464"/>
      <c r="C19" s="3"/>
      <c r="D19" s="3"/>
      <c r="E19" s="3"/>
      <c r="F19" s="3"/>
      <c r="G19" s="3"/>
      <c r="H19" s="3"/>
      <c r="I19" s="3"/>
      <c r="J19" s="3"/>
      <c r="K19" s="2"/>
      <c r="L19" s="2"/>
      <c r="M19" s="2"/>
      <c r="N19" s="2"/>
    </row>
    <row r="20" spans="1:14" ht="15.75">
      <c r="A20" s="4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  <c r="M20" s="2"/>
      <c r="N20" s="2"/>
    </row>
    <row r="21" spans="1:14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2"/>
      <c r="L21" s="2"/>
      <c r="M21" s="2"/>
      <c r="N21" s="2"/>
    </row>
    <row r="22" spans="1:14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13">
    <mergeCell ref="A12:A15"/>
    <mergeCell ref="C9:C10"/>
    <mergeCell ref="D9:G9"/>
    <mergeCell ref="A16:A19"/>
    <mergeCell ref="B16:B19"/>
    <mergeCell ref="A9:A10"/>
    <mergeCell ref="B9:B10"/>
    <mergeCell ref="A4:J4"/>
    <mergeCell ref="A5:J5"/>
    <mergeCell ref="A6:J6"/>
    <mergeCell ref="A7:J7"/>
    <mergeCell ref="H9:J9"/>
    <mergeCell ref="B12:B15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L11" sqref="K11:L11"/>
    </sheetView>
  </sheetViews>
  <sheetFormatPr defaultColWidth="9.00390625" defaultRowHeight="12.75"/>
  <cols>
    <col min="1" max="1" width="4.625" style="1" customWidth="1"/>
    <col min="2" max="2" width="20.125" style="1" customWidth="1"/>
    <col min="3" max="3" width="12.75390625" style="1" customWidth="1"/>
    <col min="4" max="4" width="9.125" style="1" customWidth="1"/>
    <col min="5" max="5" width="8.25390625" style="1" customWidth="1"/>
    <col min="6" max="6" width="14.875" style="1" customWidth="1"/>
    <col min="7" max="7" width="14.75390625" style="1" customWidth="1"/>
    <col min="8" max="8" width="15.125" style="1" customWidth="1"/>
    <col min="9" max="16384" width="9.125" style="1" customWidth="1"/>
  </cols>
  <sheetData>
    <row r="2" ht="18.75">
      <c r="H2" s="13" t="s">
        <v>56</v>
      </c>
    </row>
    <row r="4" spans="1:8" ht="18.75">
      <c r="A4" s="465" t="s">
        <v>42</v>
      </c>
      <c r="B4" s="465"/>
      <c r="C4" s="465"/>
      <c r="D4" s="465"/>
      <c r="E4" s="465"/>
      <c r="F4" s="465"/>
      <c r="G4" s="465"/>
      <c r="H4" s="465"/>
    </row>
    <row r="5" spans="1:8" ht="18.75">
      <c r="A5" s="465" t="s">
        <v>43</v>
      </c>
      <c r="B5" s="465"/>
      <c r="C5" s="465"/>
      <c r="D5" s="465"/>
      <c r="E5" s="465"/>
      <c r="F5" s="465"/>
      <c r="G5" s="465"/>
      <c r="H5" s="465"/>
    </row>
    <row r="6" spans="1:8" ht="18.75">
      <c r="A6" s="465" t="s">
        <v>44</v>
      </c>
      <c r="B6" s="465"/>
      <c r="C6" s="465"/>
      <c r="D6" s="465"/>
      <c r="E6" s="465"/>
      <c r="F6" s="465"/>
      <c r="G6" s="465"/>
      <c r="H6" s="465"/>
    </row>
    <row r="7" spans="1:8" ht="18.75">
      <c r="A7" s="306"/>
      <c r="B7" s="306"/>
      <c r="C7" s="306"/>
      <c r="D7" s="306"/>
      <c r="E7" s="306"/>
      <c r="F7" s="306"/>
      <c r="G7" s="306"/>
      <c r="H7" s="306"/>
    </row>
    <row r="8" spans="1:14" ht="15.75" customHeight="1">
      <c r="A8" s="322" t="s">
        <v>15</v>
      </c>
      <c r="B8" s="322"/>
      <c r="C8" s="322"/>
      <c r="D8" s="322"/>
      <c r="E8" s="322"/>
      <c r="F8" s="322"/>
      <c r="G8" s="322"/>
      <c r="H8" s="322"/>
      <c r="I8" s="2"/>
      <c r="J8" s="2"/>
      <c r="K8" s="2"/>
      <c r="L8" s="2"/>
      <c r="M8" s="2"/>
      <c r="N8" s="2"/>
    </row>
    <row r="9" spans="1:14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80.25" customHeight="1">
      <c r="A10" s="310" t="s">
        <v>14</v>
      </c>
      <c r="B10" s="310" t="s">
        <v>83</v>
      </c>
      <c r="C10" s="5" t="s">
        <v>128</v>
      </c>
      <c r="D10" s="310" t="s">
        <v>28</v>
      </c>
      <c r="E10" s="310"/>
      <c r="F10" s="310" t="s">
        <v>98</v>
      </c>
      <c r="G10" s="310"/>
      <c r="H10" s="310"/>
      <c r="I10" s="2"/>
      <c r="J10" s="2"/>
      <c r="K10" s="2"/>
      <c r="L10" s="2"/>
      <c r="M10" s="2"/>
      <c r="N10" s="2"/>
    </row>
    <row r="11" spans="1:14" ht="93" customHeight="1">
      <c r="A11" s="310"/>
      <c r="B11" s="310"/>
      <c r="C11" s="5"/>
      <c r="D11" s="5" t="s">
        <v>31</v>
      </c>
      <c r="E11" s="5" t="s">
        <v>32</v>
      </c>
      <c r="F11" s="5" t="s">
        <v>76</v>
      </c>
      <c r="G11" s="5" t="s">
        <v>77</v>
      </c>
      <c r="H11" s="5" t="s">
        <v>37</v>
      </c>
      <c r="I11" s="2"/>
      <c r="J11" s="2"/>
      <c r="K11" s="2"/>
      <c r="L11" s="2"/>
      <c r="M11" s="2"/>
      <c r="N11" s="2"/>
    </row>
    <row r="12" spans="1:14" ht="15.75">
      <c r="A12" s="4">
        <v>1</v>
      </c>
      <c r="B12" s="4">
        <v>2</v>
      </c>
      <c r="C12" s="4"/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2"/>
      <c r="J12" s="2"/>
      <c r="K12" s="2"/>
      <c r="L12" s="2"/>
      <c r="M12" s="2"/>
      <c r="N12" s="2"/>
    </row>
    <row r="13" spans="1:14" ht="78.75">
      <c r="A13" s="6" t="s">
        <v>41</v>
      </c>
      <c r="B13" s="3" t="s">
        <v>83</v>
      </c>
      <c r="C13" s="3"/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</row>
    <row r="14" spans="1:14" ht="78.75">
      <c r="A14" s="6" t="s">
        <v>22</v>
      </c>
      <c r="B14" s="3" t="s">
        <v>84</v>
      </c>
      <c r="C14" s="3"/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8"/>
      <c r="B17" s="8"/>
      <c r="C17" s="8"/>
      <c r="D17" s="8"/>
      <c r="E17" s="8"/>
      <c r="F17" s="8"/>
      <c r="G17" s="8"/>
      <c r="H17" s="8"/>
      <c r="I17" s="2"/>
      <c r="J17" s="2"/>
      <c r="K17" s="2"/>
      <c r="L17" s="2"/>
      <c r="M17" s="2"/>
      <c r="N17" s="2"/>
    </row>
    <row r="18" spans="1:14" ht="15.75">
      <c r="A18" s="8"/>
      <c r="B18" s="8"/>
      <c r="C18" s="8"/>
      <c r="D18" s="8"/>
      <c r="E18" s="8"/>
      <c r="F18" s="8"/>
      <c r="G18" s="8"/>
      <c r="H18" s="8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9">
    <mergeCell ref="A8:H8"/>
    <mergeCell ref="A10:A11"/>
    <mergeCell ref="B10:B11"/>
    <mergeCell ref="D10:E10"/>
    <mergeCell ref="F10:H10"/>
    <mergeCell ref="A4:H4"/>
    <mergeCell ref="A5:H5"/>
    <mergeCell ref="A6:H6"/>
    <mergeCell ref="A7:H7"/>
  </mergeCells>
  <printOptions/>
  <pageMargins left="0.984251968503937" right="0.5905511811023623" top="0.7874015748031497" bottom="0.7874015748031497" header="0.7874015748031497" footer="0.7874015748031497"/>
  <pageSetup horizontalDpi="600" verticalDpi="600" orientation="landscape" paperSize="9" scale="95" r:id="rId1"/>
  <headerFooter alignWithMargins="0">
    <oddHeader>&amp;C38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625" style="1" customWidth="1"/>
    <col min="2" max="2" width="27.25390625" style="1" customWidth="1"/>
    <col min="3" max="3" width="31.125" style="1" customWidth="1"/>
    <col min="4" max="4" width="32.625" style="1" customWidth="1"/>
    <col min="5" max="5" width="23.125" style="1" customWidth="1"/>
    <col min="6" max="6" width="18.625" style="1" customWidth="1"/>
    <col min="7" max="16384" width="9.125" style="1" customWidth="1"/>
  </cols>
  <sheetData>
    <row r="1" ht="18.75">
      <c r="F1" s="13" t="s">
        <v>59</v>
      </c>
    </row>
    <row r="2" spans="1:6" ht="18.75">
      <c r="A2" s="465" t="s">
        <v>40</v>
      </c>
      <c r="B2" s="465"/>
      <c r="C2" s="465"/>
      <c r="D2" s="465"/>
      <c r="E2" s="465"/>
      <c r="F2" s="465"/>
    </row>
    <row r="3" spans="1:6" ht="18.75">
      <c r="A3" s="465" t="s">
        <v>38</v>
      </c>
      <c r="B3" s="465"/>
      <c r="C3" s="465"/>
      <c r="D3" s="465"/>
      <c r="E3" s="465"/>
      <c r="F3" s="465"/>
    </row>
    <row r="4" spans="1:6" ht="18.75">
      <c r="A4" s="306" t="s">
        <v>81</v>
      </c>
      <c r="B4" s="306"/>
      <c r="C4" s="306"/>
      <c r="D4" s="306"/>
      <c r="E4" s="306"/>
      <c r="F4" s="306"/>
    </row>
    <row r="5" spans="1:13" ht="18.75">
      <c r="A5" s="306" t="s">
        <v>15</v>
      </c>
      <c r="B5" s="306"/>
      <c r="C5" s="306"/>
      <c r="D5" s="306"/>
      <c r="E5" s="306"/>
      <c r="F5" s="306"/>
      <c r="G5" s="2"/>
      <c r="H5" s="2"/>
      <c r="I5" s="2"/>
      <c r="J5" s="2"/>
      <c r="K5" s="2"/>
      <c r="L5" s="2"/>
      <c r="M5" s="2"/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0.25" customHeight="1">
      <c r="A7" s="5" t="s">
        <v>14</v>
      </c>
      <c r="B7" s="389" t="s">
        <v>116</v>
      </c>
      <c r="C7" s="5" t="s">
        <v>39</v>
      </c>
      <c r="D7" s="5" t="s">
        <v>61</v>
      </c>
      <c r="E7" s="5" t="s">
        <v>118</v>
      </c>
      <c r="F7" s="5" t="s">
        <v>78</v>
      </c>
      <c r="G7" s="2"/>
      <c r="H7" s="2"/>
      <c r="I7" s="2"/>
      <c r="J7" s="2"/>
      <c r="K7" s="2"/>
      <c r="L7" s="2"/>
      <c r="M7" s="2"/>
    </row>
    <row r="8" spans="1:13" ht="27.75" customHeight="1">
      <c r="A8" s="4">
        <v>1</v>
      </c>
      <c r="B8" s="461"/>
      <c r="C8" s="4">
        <v>3</v>
      </c>
      <c r="D8" s="4">
        <v>4</v>
      </c>
      <c r="E8" s="4">
        <v>5</v>
      </c>
      <c r="F8" s="4">
        <v>6</v>
      </c>
      <c r="G8" s="2"/>
      <c r="H8" s="2"/>
      <c r="I8" s="2"/>
      <c r="J8" s="2"/>
      <c r="K8" s="2"/>
      <c r="L8" s="2"/>
      <c r="M8" s="2"/>
    </row>
    <row r="9" spans="1:13" ht="15.75">
      <c r="A9" s="389" t="s">
        <v>21</v>
      </c>
      <c r="B9" s="468"/>
      <c r="C9" s="9" t="s">
        <v>1</v>
      </c>
      <c r="D9" s="3"/>
      <c r="E9" s="3"/>
      <c r="F9" s="3"/>
      <c r="G9" s="2"/>
      <c r="H9" s="2"/>
      <c r="I9" s="2"/>
      <c r="J9" s="2"/>
      <c r="K9" s="2"/>
      <c r="L9" s="2"/>
      <c r="M9" s="2"/>
    </row>
    <row r="10" spans="1:13" ht="51.75" customHeight="1">
      <c r="A10" s="390"/>
      <c r="B10" s="469"/>
      <c r="C10" s="9" t="s">
        <v>5</v>
      </c>
      <c r="D10" s="3"/>
      <c r="E10" s="3"/>
      <c r="F10" s="3"/>
      <c r="G10" s="2"/>
      <c r="H10" s="2"/>
      <c r="I10" s="2"/>
      <c r="J10" s="2"/>
      <c r="K10" s="2"/>
      <c r="L10" s="2"/>
      <c r="M10" s="2"/>
    </row>
    <row r="11" spans="1:13" ht="48.75" customHeight="1">
      <c r="A11" s="390"/>
      <c r="B11" s="469"/>
      <c r="C11" s="9" t="s">
        <v>7</v>
      </c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33" customHeight="1">
      <c r="A12" s="390"/>
      <c r="B12" s="469"/>
      <c r="C12" s="9" t="s">
        <v>95</v>
      </c>
      <c r="D12" s="3"/>
      <c r="E12" s="3"/>
      <c r="F12" s="3"/>
      <c r="G12" s="2"/>
      <c r="H12" s="2"/>
      <c r="I12" s="2"/>
      <c r="J12" s="2"/>
      <c r="K12" s="2"/>
      <c r="L12" s="2"/>
      <c r="M12" s="2"/>
    </row>
    <row r="13" spans="1:13" ht="30.75" customHeight="1">
      <c r="A13" s="394"/>
      <c r="B13" s="470"/>
      <c r="C13" s="9" t="s">
        <v>8</v>
      </c>
      <c r="D13" s="3"/>
      <c r="E13" s="3"/>
      <c r="F13" s="3"/>
      <c r="G13" s="2"/>
      <c r="H13" s="2"/>
      <c r="I13" s="2"/>
      <c r="J13" s="2"/>
      <c r="K13" s="2"/>
      <c r="L13" s="2"/>
      <c r="M13" s="2"/>
    </row>
    <row r="14" spans="1:13" ht="15.75">
      <c r="A14" s="7" t="s">
        <v>79</v>
      </c>
      <c r="B14" s="7"/>
      <c r="C14" s="7"/>
      <c r="D14" s="7"/>
      <c r="E14" s="7"/>
      <c r="F14" s="7"/>
      <c r="G14" s="2"/>
      <c r="H14" s="2"/>
      <c r="I14" s="2"/>
      <c r="J14" s="2"/>
      <c r="K14" s="2"/>
      <c r="L14" s="2"/>
      <c r="M14" s="2"/>
    </row>
    <row r="15" spans="1:13" ht="15.75">
      <c r="A15" s="7" t="s">
        <v>80</v>
      </c>
      <c r="B15" s="7"/>
      <c r="C15" s="7"/>
      <c r="D15" s="7"/>
      <c r="E15" s="7"/>
      <c r="F15" s="7"/>
      <c r="G15" s="2"/>
      <c r="H15" s="2"/>
      <c r="I15" s="2"/>
      <c r="J15" s="2"/>
      <c r="K15" s="2"/>
      <c r="L15" s="2"/>
      <c r="M15" s="2"/>
    </row>
    <row r="16" spans="1:13" ht="15.75">
      <c r="A16" s="8"/>
      <c r="B16" s="8"/>
      <c r="C16" s="8"/>
      <c r="D16" s="8"/>
      <c r="E16" s="8"/>
      <c r="F16" s="8"/>
      <c r="G16" s="2"/>
      <c r="H16" s="2"/>
      <c r="I16" s="2"/>
      <c r="J16" s="2"/>
      <c r="K16" s="2"/>
      <c r="L16" s="2"/>
      <c r="M16" s="2"/>
    </row>
    <row r="17" spans="1:13" ht="15.75">
      <c r="A17" s="8"/>
      <c r="B17" s="8"/>
      <c r="C17" s="8"/>
      <c r="D17" s="8"/>
      <c r="E17" s="8"/>
      <c r="F17" s="8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sheetProtection/>
  <mergeCells count="7">
    <mergeCell ref="A9:A13"/>
    <mergeCell ref="B9:B13"/>
    <mergeCell ref="A2:F2"/>
    <mergeCell ref="A3:F3"/>
    <mergeCell ref="A4:F4"/>
    <mergeCell ref="A5:F5"/>
    <mergeCell ref="B7:B8"/>
  </mergeCells>
  <printOptions/>
  <pageMargins left="0.984251968503937" right="0.5905511811023623" top="0.7874015748031497" bottom="0.5905511811023623" header="0.5905511811023623" footer="0.4724409448818898"/>
  <pageSetup horizontalDpi="600" verticalDpi="600" orientation="landscape" paperSize="9" scale="90" r:id="rId1"/>
  <headerFooter alignWithMargins="0">
    <oddHeader>&amp;C39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zoomScaleSheetLayoutView="100" zoomScalePageLayoutView="0" workbookViewId="0" topLeftCell="A1">
      <selection activeCell="F31" sqref="F30:F31"/>
    </sheetView>
  </sheetViews>
  <sheetFormatPr defaultColWidth="9.00390625" defaultRowHeight="12.75"/>
  <cols>
    <col min="1" max="1" width="6.375" style="1" customWidth="1"/>
    <col min="2" max="2" width="32.25390625" style="1" customWidth="1"/>
    <col min="3" max="3" width="12.875" style="1" customWidth="1"/>
    <col min="4" max="4" width="18.875" style="1" customWidth="1"/>
    <col min="5" max="5" width="19.375" style="1" customWidth="1"/>
    <col min="6" max="6" width="47.25390625" style="1" customWidth="1"/>
    <col min="7" max="16384" width="9.125" style="1" customWidth="1"/>
  </cols>
  <sheetData>
    <row r="2" ht="18.75">
      <c r="F2" s="13" t="s">
        <v>60</v>
      </c>
    </row>
    <row r="4" spans="1:6" ht="18.75">
      <c r="A4" s="465" t="s">
        <v>110</v>
      </c>
      <c r="B4" s="465"/>
      <c r="C4" s="465"/>
      <c r="D4" s="465"/>
      <c r="E4" s="465"/>
      <c r="F4" s="465"/>
    </row>
    <row r="5" spans="1:6" ht="18.75">
      <c r="A5" s="306" t="s">
        <v>82</v>
      </c>
      <c r="B5" s="306"/>
      <c r="C5" s="306"/>
      <c r="D5" s="306"/>
      <c r="E5" s="306"/>
      <c r="F5" s="306"/>
    </row>
    <row r="6" spans="1:6" ht="18.75">
      <c r="A6" s="306" t="s">
        <v>15</v>
      </c>
      <c r="B6" s="306"/>
      <c r="C6" s="306"/>
      <c r="D6" s="306"/>
      <c r="E6" s="306"/>
      <c r="F6" s="306"/>
    </row>
    <row r="9" spans="1:13" ht="60" customHeight="1">
      <c r="A9" s="310" t="s">
        <v>14</v>
      </c>
      <c r="B9" s="310" t="s">
        <v>100</v>
      </c>
      <c r="C9" s="310" t="s">
        <v>46</v>
      </c>
      <c r="D9" s="310" t="s">
        <v>112</v>
      </c>
      <c r="E9" s="310"/>
      <c r="F9" s="310" t="s">
        <v>111</v>
      </c>
      <c r="G9" s="2"/>
      <c r="H9" s="2"/>
      <c r="I9" s="2"/>
      <c r="J9" s="2"/>
      <c r="K9" s="2"/>
      <c r="L9" s="2"/>
      <c r="M9" s="2"/>
    </row>
    <row r="10" spans="1:13" ht="45" customHeight="1">
      <c r="A10" s="310"/>
      <c r="B10" s="310"/>
      <c r="C10" s="310"/>
      <c r="D10" s="5" t="s">
        <v>16</v>
      </c>
      <c r="E10" s="5" t="s">
        <v>45</v>
      </c>
      <c r="F10" s="310"/>
      <c r="G10" s="2"/>
      <c r="H10" s="2"/>
      <c r="I10" s="2"/>
      <c r="J10" s="2"/>
      <c r="K10" s="2"/>
      <c r="L10" s="2"/>
      <c r="M10" s="2"/>
    </row>
    <row r="11" spans="1:13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2"/>
      <c r="H11" s="2"/>
      <c r="I11" s="2"/>
      <c r="J11" s="2"/>
      <c r="K11" s="2"/>
      <c r="L11" s="2"/>
      <c r="M11" s="2"/>
    </row>
    <row r="12" spans="1:13" ht="15.75">
      <c r="A12" s="464" t="s">
        <v>6</v>
      </c>
      <c r="B12" s="464"/>
      <c r="C12" s="464"/>
      <c r="D12" s="464"/>
      <c r="E12" s="464"/>
      <c r="F12" s="464"/>
      <c r="G12" s="2"/>
      <c r="H12" s="2"/>
      <c r="I12" s="2"/>
      <c r="J12" s="2"/>
      <c r="K12" s="2"/>
      <c r="L12" s="2"/>
      <c r="M12" s="2"/>
    </row>
    <row r="13" spans="1:13" ht="18.75" customHeight="1">
      <c r="A13" s="4" t="s">
        <v>21</v>
      </c>
      <c r="B13" s="3" t="s">
        <v>103</v>
      </c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</row>
    <row r="14" spans="1:13" ht="15.75">
      <c r="A14" s="464" t="s">
        <v>17</v>
      </c>
      <c r="B14" s="464"/>
      <c r="C14" s="464"/>
      <c r="D14" s="464"/>
      <c r="E14" s="464"/>
      <c r="F14" s="464"/>
      <c r="G14" s="2"/>
      <c r="H14" s="2"/>
      <c r="I14" s="2"/>
      <c r="J14" s="2"/>
      <c r="K14" s="2"/>
      <c r="L14" s="2"/>
      <c r="M14" s="2"/>
    </row>
    <row r="15" spans="1:13" ht="20.25" customHeight="1">
      <c r="A15" s="4" t="s">
        <v>0</v>
      </c>
      <c r="B15" s="3" t="s">
        <v>103</v>
      </c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</row>
    <row r="16" spans="1:13" ht="16.5" customHeight="1">
      <c r="A16" s="471" t="s">
        <v>0</v>
      </c>
      <c r="B16" s="472"/>
      <c r="C16" s="472"/>
      <c r="D16" s="472"/>
      <c r="E16" s="472"/>
      <c r="F16" s="473"/>
      <c r="G16" s="2"/>
      <c r="H16" s="2"/>
      <c r="I16" s="2"/>
      <c r="J16" s="2"/>
      <c r="K16" s="2"/>
      <c r="L16" s="2"/>
      <c r="M16" s="2"/>
    </row>
    <row r="17" spans="1:13" ht="20.25" customHeight="1">
      <c r="A17" s="4" t="s">
        <v>0</v>
      </c>
      <c r="B17" s="3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</row>
    <row r="18" spans="1:13" ht="15.75">
      <c r="A18" s="464" t="s">
        <v>18</v>
      </c>
      <c r="B18" s="464"/>
      <c r="C18" s="464"/>
      <c r="D18" s="464"/>
      <c r="E18" s="464"/>
      <c r="F18" s="464"/>
      <c r="G18" s="2"/>
      <c r="H18" s="2"/>
      <c r="I18" s="2"/>
      <c r="J18" s="2"/>
      <c r="K18" s="2"/>
      <c r="L18" s="2"/>
      <c r="M18" s="2"/>
    </row>
    <row r="19" spans="1:13" ht="19.5" customHeight="1">
      <c r="A19" s="4" t="s">
        <v>0</v>
      </c>
      <c r="B19" s="3" t="s">
        <v>103</v>
      </c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</row>
    <row r="20" spans="1:13" ht="19.5" customHeight="1">
      <c r="A20" s="471" t="s">
        <v>0</v>
      </c>
      <c r="B20" s="472"/>
      <c r="C20" s="472"/>
      <c r="D20" s="472"/>
      <c r="E20" s="472"/>
      <c r="F20" s="473"/>
      <c r="G20" s="2"/>
      <c r="H20" s="2"/>
      <c r="I20" s="2"/>
      <c r="J20" s="2"/>
      <c r="K20" s="2"/>
      <c r="L20" s="2"/>
      <c r="M20" s="2"/>
    </row>
    <row r="21" spans="1:13" ht="19.5" customHeight="1">
      <c r="A21" s="4" t="s">
        <v>0</v>
      </c>
      <c r="B21" s="3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7" t="s">
        <v>79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8"/>
      <c r="B24" s="8"/>
      <c r="C24" s="8"/>
      <c r="D24" s="8"/>
      <c r="E24" s="8"/>
      <c r="F24" s="8"/>
      <c r="G24" s="2"/>
      <c r="H24" s="2"/>
      <c r="I24" s="2"/>
      <c r="J24" s="2"/>
      <c r="K24" s="2"/>
      <c r="L24" s="2"/>
      <c r="M24" s="2"/>
    </row>
    <row r="25" spans="1:13" ht="15.7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13">
    <mergeCell ref="A16:F16"/>
    <mergeCell ref="A20:F20"/>
    <mergeCell ref="A18:F18"/>
    <mergeCell ref="A12:F12"/>
    <mergeCell ref="A14:F14"/>
    <mergeCell ref="A4:F4"/>
    <mergeCell ref="A5:F5"/>
    <mergeCell ref="A6:F6"/>
    <mergeCell ref="F9:F10"/>
    <mergeCell ref="A9:A10"/>
    <mergeCell ref="B9:B10"/>
    <mergeCell ref="C9:C10"/>
    <mergeCell ref="D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6" r:id="rId1"/>
  <headerFooter alignWithMargins="0">
    <oddHeader>&amp;C40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.625" style="0" customWidth="1"/>
    <col min="2" max="2" width="33.25390625" style="0" customWidth="1"/>
    <col min="3" max="3" width="33.375" style="0" customWidth="1"/>
    <col min="4" max="4" width="35.125" style="0" customWidth="1"/>
    <col min="5" max="5" width="37.00390625" style="0" customWidth="1"/>
    <col min="6" max="6" width="0.12890625" style="0" hidden="1" customWidth="1"/>
  </cols>
  <sheetData>
    <row r="3" spans="1:6" ht="18.75">
      <c r="A3" s="1"/>
      <c r="B3" s="1"/>
      <c r="C3" s="1"/>
      <c r="D3" s="1"/>
      <c r="E3" s="1"/>
      <c r="F3" s="13"/>
    </row>
    <row r="4" spans="1:6" ht="18.75">
      <c r="A4" s="1"/>
      <c r="B4" s="1"/>
      <c r="C4" s="1"/>
      <c r="D4" s="474" t="s">
        <v>123</v>
      </c>
      <c r="E4" s="474"/>
      <c r="F4" s="474"/>
    </row>
    <row r="5" spans="1:6" ht="18.75">
      <c r="A5" s="465"/>
      <c r="B5" s="465"/>
      <c r="C5" s="465"/>
      <c r="D5" s="465"/>
      <c r="E5" s="465"/>
      <c r="F5" s="465"/>
    </row>
    <row r="6" spans="1:6" ht="18.75">
      <c r="A6" s="306" t="s">
        <v>120</v>
      </c>
      <c r="B6" s="306"/>
      <c r="C6" s="306"/>
      <c r="D6" s="306"/>
      <c r="E6" s="306"/>
      <c r="F6" s="306"/>
    </row>
    <row r="7" spans="1:6" ht="18.75">
      <c r="A7" s="306"/>
      <c r="B7" s="306"/>
      <c r="C7" s="306"/>
      <c r="D7" s="306"/>
      <c r="E7" s="306"/>
      <c r="F7" s="306"/>
    </row>
    <row r="8" spans="1:6" ht="15.75" customHeight="1">
      <c r="A8" s="310" t="s">
        <v>14</v>
      </c>
      <c r="B8" s="310" t="s">
        <v>121</v>
      </c>
      <c r="C8" s="475" t="s">
        <v>122</v>
      </c>
      <c r="D8" s="389" t="s">
        <v>124</v>
      </c>
      <c r="E8" s="389" t="s">
        <v>125</v>
      </c>
      <c r="F8" s="477"/>
    </row>
    <row r="9" spans="1:6" ht="34.5" customHeight="1">
      <c r="A9" s="310"/>
      <c r="B9" s="310"/>
      <c r="C9" s="476"/>
      <c r="D9" s="394"/>
      <c r="E9" s="394"/>
      <c r="F9" s="478"/>
    </row>
    <row r="10" spans="1:6" ht="18.75" customHeight="1">
      <c r="A10" s="28">
        <v>1</v>
      </c>
      <c r="B10" s="28">
        <v>2</v>
      </c>
      <c r="C10" s="11">
        <v>3</v>
      </c>
      <c r="D10" s="11">
        <v>4</v>
      </c>
      <c r="E10" s="11">
        <v>5</v>
      </c>
      <c r="F10" s="20"/>
    </row>
    <row r="11" spans="1:5" ht="15.75">
      <c r="A11" s="14">
        <v>1</v>
      </c>
      <c r="B11" s="30" t="s">
        <v>6</v>
      </c>
      <c r="C11" s="30"/>
      <c r="D11" s="30"/>
      <c r="E11" s="30"/>
    </row>
    <row r="12" spans="1:5" ht="15.75">
      <c r="A12" s="33"/>
      <c r="B12" s="31"/>
      <c r="C12" s="31"/>
      <c r="D12" s="31"/>
      <c r="E12" s="31"/>
    </row>
    <row r="13" spans="1:5" ht="15.75">
      <c r="A13" s="33"/>
      <c r="B13" s="31" t="s">
        <v>17</v>
      </c>
      <c r="C13" s="31"/>
      <c r="D13" s="31"/>
      <c r="E13" s="31"/>
    </row>
    <row r="14" spans="1:5" ht="15.75">
      <c r="A14" s="33"/>
      <c r="B14" s="31" t="s">
        <v>126</v>
      </c>
      <c r="C14" s="31"/>
      <c r="D14" s="31"/>
      <c r="E14" s="31"/>
    </row>
    <row r="15" spans="1:5" ht="15.75">
      <c r="A15" s="10" t="s">
        <v>0</v>
      </c>
      <c r="B15" s="32"/>
      <c r="C15" s="32"/>
      <c r="D15" s="32"/>
      <c r="E15" s="32"/>
    </row>
    <row r="16" ht="12.75">
      <c r="A16" s="29"/>
    </row>
  </sheetData>
  <sheetProtection/>
  <mergeCells count="10">
    <mergeCell ref="D4:F4"/>
    <mergeCell ref="D8:D9"/>
    <mergeCell ref="E8:E9"/>
    <mergeCell ref="A5:F5"/>
    <mergeCell ref="A6:F6"/>
    <mergeCell ref="A7:F7"/>
    <mergeCell ref="A8:A9"/>
    <mergeCell ref="B8:B9"/>
    <mergeCell ref="C8:C9"/>
    <mergeCell ref="F8:F9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3"/>
  <sheetViews>
    <sheetView view="pageBreakPreview" zoomScale="41" zoomScaleSheetLayoutView="41" zoomScalePageLayoutView="0" workbookViewId="0" topLeftCell="A102">
      <selection activeCell="A1" sqref="A1:T113"/>
    </sheetView>
  </sheetViews>
  <sheetFormatPr defaultColWidth="9.00390625" defaultRowHeight="12.75"/>
  <cols>
    <col min="1" max="1" width="5.625" style="1" customWidth="1"/>
    <col min="2" max="2" width="21.75390625" style="122" customWidth="1"/>
    <col min="3" max="3" width="7.00390625" style="1" customWidth="1"/>
    <col min="4" max="4" width="10.125" style="1" customWidth="1"/>
    <col min="5" max="5" width="8.75390625" style="1" customWidth="1"/>
    <col min="6" max="6" width="10.125" style="1" customWidth="1"/>
    <col min="7" max="7" width="9.125" style="1" customWidth="1"/>
    <col min="8" max="8" width="12.625" style="1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56" customWidth="1"/>
    <col min="13" max="13" width="9.00390625" style="56" customWidth="1"/>
    <col min="14" max="14" width="13.375" style="56" customWidth="1"/>
    <col min="15" max="15" width="8.875" style="56" customWidth="1"/>
    <col min="16" max="16" width="12.375" style="56" customWidth="1"/>
    <col min="17" max="17" width="8.00390625" style="56" customWidth="1"/>
    <col min="18" max="18" width="13.125" style="56" customWidth="1"/>
    <col min="19" max="19" width="8.75390625" style="56" customWidth="1"/>
    <col min="20" max="20" width="11.75390625" style="56" customWidth="1"/>
    <col min="21" max="16384" width="9.125" style="1" customWidth="1"/>
  </cols>
  <sheetData>
    <row r="1" spans="1:20" ht="101.25" customHeight="1">
      <c r="A1" s="56"/>
      <c r="B1" s="119"/>
      <c r="C1" s="56"/>
      <c r="D1" s="270"/>
      <c r="E1" s="270"/>
      <c r="F1" s="270"/>
      <c r="G1" s="270"/>
      <c r="H1" s="270"/>
      <c r="I1" s="56"/>
      <c r="J1" s="77"/>
      <c r="K1" s="78"/>
      <c r="L1" s="115"/>
      <c r="M1" s="115"/>
      <c r="N1" s="115"/>
      <c r="O1" s="115"/>
      <c r="P1" s="277" t="s">
        <v>508</v>
      </c>
      <c r="Q1" s="277"/>
      <c r="R1" s="277"/>
      <c r="S1" s="277"/>
      <c r="T1" s="277"/>
    </row>
    <row r="2" spans="1:18" ht="12.75" customHeight="1">
      <c r="A2" s="56"/>
      <c r="B2" s="119"/>
      <c r="C2" s="56"/>
      <c r="D2" s="56"/>
      <c r="E2" s="56"/>
      <c r="F2" s="56"/>
      <c r="G2" s="56"/>
      <c r="H2" s="56"/>
      <c r="I2" s="56"/>
      <c r="J2" s="77"/>
      <c r="K2" s="77"/>
      <c r="L2" s="270"/>
      <c r="M2" s="270"/>
      <c r="N2" s="270"/>
      <c r="O2" s="270"/>
      <c r="P2" s="270"/>
      <c r="Q2" s="116"/>
      <c r="R2" s="116"/>
    </row>
    <row r="3" spans="1:11" ht="15.75">
      <c r="A3" s="56"/>
      <c r="B3" s="119"/>
      <c r="C3" s="56"/>
      <c r="D3" s="56"/>
      <c r="E3" s="56"/>
      <c r="F3" s="56"/>
      <c r="G3" s="56"/>
      <c r="H3" s="56"/>
      <c r="I3" s="56"/>
      <c r="J3" s="56"/>
      <c r="K3" s="56"/>
    </row>
    <row r="4" spans="1:18" ht="18" customHeight="1">
      <c r="A4" s="280" t="s">
        <v>293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8" ht="18" customHeight="1">
      <c r="A5" s="127"/>
      <c r="B5" s="107" t="s">
        <v>211</v>
      </c>
      <c r="C5" s="107"/>
      <c r="D5" s="107"/>
      <c r="E5" s="107"/>
      <c r="F5" s="107"/>
      <c r="G5" s="107"/>
      <c r="H5" s="107"/>
      <c r="I5" s="107"/>
      <c r="J5" s="107"/>
      <c r="K5" s="127"/>
      <c r="L5" s="127"/>
      <c r="M5" s="127"/>
      <c r="N5" s="127"/>
      <c r="O5" s="127"/>
      <c r="P5" s="127"/>
      <c r="Q5" s="127"/>
      <c r="R5" s="127"/>
    </row>
    <row r="6" spans="1:18" ht="18" customHeight="1">
      <c r="A6" s="266" t="s">
        <v>294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108"/>
      <c r="R6" s="108"/>
    </row>
    <row r="7" spans="1:18" ht="8.25" customHeight="1">
      <c r="A7" s="109"/>
      <c r="B7" s="120"/>
      <c r="C7" s="109"/>
      <c r="D7" s="109"/>
      <c r="E7" s="109"/>
      <c r="F7" s="109"/>
      <c r="G7" s="109"/>
      <c r="H7" s="109"/>
      <c r="I7" s="109"/>
      <c r="J7" s="109"/>
      <c r="K7" s="109"/>
      <c r="L7" s="113"/>
      <c r="M7" s="113"/>
      <c r="N7" s="113"/>
      <c r="O7" s="113"/>
      <c r="P7" s="113"/>
      <c r="Q7" s="108"/>
      <c r="R7" s="108"/>
    </row>
    <row r="8" spans="1:18" ht="16.5">
      <c r="A8" s="278" t="s">
        <v>295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</row>
    <row r="9" spans="1:11" ht="15.75">
      <c r="A9" s="56"/>
      <c r="B9" s="119"/>
      <c r="C9" s="56"/>
      <c r="D9" s="56"/>
      <c r="E9" s="56"/>
      <c r="F9" s="56"/>
      <c r="G9" s="56"/>
      <c r="H9" s="56"/>
      <c r="I9" s="56"/>
      <c r="J9" s="56"/>
      <c r="K9" s="56"/>
    </row>
    <row r="10" spans="1:21" ht="15.75" customHeight="1">
      <c r="A10" s="283" t="s">
        <v>14</v>
      </c>
      <c r="B10" s="268" t="s">
        <v>101</v>
      </c>
      <c r="C10" s="268" t="s">
        <v>46</v>
      </c>
      <c r="D10" s="281" t="s">
        <v>102</v>
      </c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"/>
    </row>
    <row r="11" spans="1:21" ht="48" customHeight="1">
      <c r="A11" s="283"/>
      <c r="B11" s="268"/>
      <c r="C11" s="268"/>
      <c r="D11" s="271" t="s">
        <v>188</v>
      </c>
      <c r="E11" s="271" t="s">
        <v>189</v>
      </c>
      <c r="F11" s="271"/>
      <c r="G11" s="268" t="s">
        <v>190</v>
      </c>
      <c r="H11" s="268"/>
      <c r="I11" s="269" t="s">
        <v>132</v>
      </c>
      <c r="J11" s="269"/>
      <c r="K11" s="269" t="s">
        <v>133</v>
      </c>
      <c r="L11" s="269"/>
      <c r="M11" s="269" t="s">
        <v>134</v>
      </c>
      <c r="N11" s="269"/>
      <c r="O11" s="269" t="s">
        <v>135</v>
      </c>
      <c r="P11" s="269"/>
      <c r="Q11" s="269" t="s">
        <v>136</v>
      </c>
      <c r="R11" s="269"/>
      <c r="S11" s="269" t="s">
        <v>230</v>
      </c>
      <c r="T11" s="269"/>
      <c r="U11" s="2"/>
    </row>
    <row r="12" spans="1:21" ht="104.25" customHeight="1">
      <c r="A12" s="283"/>
      <c r="B12" s="268"/>
      <c r="C12" s="268"/>
      <c r="D12" s="271"/>
      <c r="E12" s="193" t="s">
        <v>55</v>
      </c>
      <c r="F12" s="193" t="s">
        <v>54</v>
      </c>
      <c r="G12" s="193" t="s">
        <v>55</v>
      </c>
      <c r="H12" s="193" t="s">
        <v>54</v>
      </c>
      <c r="I12" s="193" t="s">
        <v>55</v>
      </c>
      <c r="J12" s="193" t="s">
        <v>54</v>
      </c>
      <c r="K12" s="193" t="s">
        <v>55</v>
      </c>
      <c r="L12" s="193" t="s">
        <v>54</v>
      </c>
      <c r="M12" s="193" t="s">
        <v>55</v>
      </c>
      <c r="N12" s="193" t="s">
        <v>54</v>
      </c>
      <c r="O12" s="193" t="s">
        <v>55</v>
      </c>
      <c r="P12" s="193" t="s">
        <v>54</v>
      </c>
      <c r="Q12" s="193" t="s">
        <v>55</v>
      </c>
      <c r="R12" s="193" t="s">
        <v>54</v>
      </c>
      <c r="S12" s="193" t="s">
        <v>55</v>
      </c>
      <c r="T12" s="193" t="s">
        <v>54</v>
      </c>
      <c r="U12" s="2"/>
    </row>
    <row r="13" spans="1:21" ht="15.75">
      <c r="A13" s="79">
        <v>1</v>
      </c>
      <c r="B13" s="121">
        <v>2</v>
      </c>
      <c r="C13" s="79">
        <v>3</v>
      </c>
      <c r="D13" s="79">
        <v>4</v>
      </c>
      <c r="E13" s="255">
        <v>5</v>
      </c>
      <c r="F13" s="256"/>
      <c r="G13" s="255">
        <v>6</v>
      </c>
      <c r="H13" s="256"/>
      <c r="I13" s="255">
        <v>7</v>
      </c>
      <c r="J13" s="256"/>
      <c r="K13" s="255">
        <v>8</v>
      </c>
      <c r="L13" s="256"/>
      <c r="M13" s="255">
        <v>9</v>
      </c>
      <c r="N13" s="256"/>
      <c r="O13" s="255">
        <v>10</v>
      </c>
      <c r="P13" s="256"/>
      <c r="Q13" s="255">
        <v>11</v>
      </c>
      <c r="R13" s="256"/>
      <c r="S13" s="262">
        <v>12</v>
      </c>
      <c r="T13" s="263"/>
      <c r="U13" s="2"/>
    </row>
    <row r="14" spans="1:21" ht="15.75" customHeight="1">
      <c r="A14" s="255" t="s">
        <v>292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"/>
    </row>
    <row r="15" spans="1:21" ht="15.75" customHeight="1">
      <c r="A15" s="273" t="s">
        <v>318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"/>
    </row>
    <row r="16" spans="1:21" ht="151.5" customHeight="1">
      <c r="A16" s="148" t="s">
        <v>156</v>
      </c>
      <c r="B16" s="123" t="s">
        <v>196</v>
      </c>
      <c r="C16" s="146" t="s">
        <v>191</v>
      </c>
      <c r="D16" s="146">
        <v>0.14</v>
      </c>
      <c r="E16" s="152" t="s">
        <v>254</v>
      </c>
      <c r="F16" s="146">
        <v>0.24</v>
      </c>
      <c r="G16" s="152" t="s">
        <v>254</v>
      </c>
      <c r="H16" s="146">
        <v>0.37</v>
      </c>
      <c r="I16" s="152" t="s">
        <v>254</v>
      </c>
      <c r="J16" s="153">
        <v>1.47</v>
      </c>
      <c r="K16" s="152" t="s">
        <v>254</v>
      </c>
      <c r="L16" s="153">
        <v>0.98</v>
      </c>
      <c r="M16" s="152" t="s">
        <v>254</v>
      </c>
      <c r="N16" s="153">
        <v>1.7</v>
      </c>
      <c r="O16" s="152" t="s">
        <v>254</v>
      </c>
      <c r="P16" s="153">
        <v>1.4</v>
      </c>
      <c r="Q16" s="152">
        <v>0</v>
      </c>
      <c r="R16" s="152">
        <v>0</v>
      </c>
      <c r="S16" s="152">
        <v>0</v>
      </c>
      <c r="T16" s="152">
        <v>0</v>
      </c>
      <c r="U16" s="2"/>
    </row>
    <row r="17" spans="1:21" ht="138" customHeight="1">
      <c r="A17" s="148" t="s">
        <v>157</v>
      </c>
      <c r="B17" s="124" t="s">
        <v>193</v>
      </c>
      <c r="C17" s="148" t="s">
        <v>191</v>
      </c>
      <c r="D17" s="148">
        <v>2.41</v>
      </c>
      <c r="E17" s="152" t="s">
        <v>254</v>
      </c>
      <c r="F17" s="148">
        <v>2.42</v>
      </c>
      <c r="G17" s="152" t="s">
        <v>254</v>
      </c>
      <c r="H17" s="154">
        <v>2.89</v>
      </c>
      <c r="I17" s="152" t="s">
        <v>254</v>
      </c>
      <c r="J17" s="154">
        <v>2.89</v>
      </c>
      <c r="K17" s="152" t="s">
        <v>254</v>
      </c>
      <c r="L17" s="148">
        <v>3.53</v>
      </c>
      <c r="M17" s="152" t="s">
        <v>254</v>
      </c>
      <c r="N17" s="148">
        <v>3.14</v>
      </c>
      <c r="O17" s="152" t="s">
        <v>254</v>
      </c>
      <c r="P17" s="148">
        <v>3.14</v>
      </c>
      <c r="Q17" s="152">
        <v>0</v>
      </c>
      <c r="R17" s="152">
        <v>0</v>
      </c>
      <c r="S17" s="152">
        <v>0</v>
      </c>
      <c r="T17" s="152">
        <v>0</v>
      </c>
      <c r="U17" s="2"/>
    </row>
    <row r="18" spans="1:21" ht="153" customHeight="1">
      <c r="A18" s="146" t="s">
        <v>158</v>
      </c>
      <c r="B18" s="123" t="s">
        <v>195</v>
      </c>
      <c r="C18" s="146" t="s">
        <v>191</v>
      </c>
      <c r="D18" s="146">
        <v>1.18</v>
      </c>
      <c r="E18" s="152" t="s">
        <v>254</v>
      </c>
      <c r="F18" s="146">
        <v>5.9</v>
      </c>
      <c r="G18" s="152" t="s">
        <v>254</v>
      </c>
      <c r="H18" s="146">
        <v>6.7</v>
      </c>
      <c r="I18" s="152" t="s">
        <v>254</v>
      </c>
      <c r="J18" s="146">
        <v>7.08</v>
      </c>
      <c r="K18" s="152" t="s">
        <v>254</v>
      </c>
      <c r="L18" s="146">
        <v>7.08</v>
      </c>
      <c r="M18" s="152" t="s">
        <v>254</v>
      </c>
      <c r="N18" s="146">
        <v>9.44</v>
      </c>
      <c r="O18" s="152" t="s">
        <v>254</v>
      </c>
      <c r="P18" s="146">
        <v>9.44</v>
      </c>
      <c r="Q18" s="152">
        <v>0</v>
      </c>
      <c r="R18" s="152">
        <v>0</v>
      </c>
      <c r="S18" s="152">
        <v>0</v>
      </c>
      <c r="T18" s="152">
        <v>0</v>
      </c>
      <c r="U18" s="2"/>
    </row>
    <row r="19" spans="1:21" ht="193.5" customHeight="1">
      <c r="A19" s="147" t="s">
        <v>159</v>
      </c>
      <c r="B19" s="146" t="s">
        <v>336</v>
      </c>
      <c r="C19" s="147" t="s">
        <v>191</v>
      </c>
      <c r="D19" s="155">
        <v>0</v>
      </c>
      <c r="E19" s="155">
        <v>0</v>
      </c>
      <c r="F19" s="155">
        <v>0</v>
      </c>
      <c r="G19" s="152" t="s">
        <v>254</v>
      </c>
      <c r="H19" s="155">
        <v>48</v>
      </c>
      <c r="I19" s="152" t="s">
        <v>254</v>
      </c>
      <c r="J19" s="155">
        <v>38.66</v>
      </c>
      <c r="K19" s="152" t="s">
        <v>254</v>
      </c>
      <c r="L19" s="155">
        <v>48</v>
      </c>
      <c r="M19" s="152" t="s">
        <v>254</v>
      </c>
      <c r="N19" s="155">
        <v>44.98</v>
      </c>
      <c r="O19" s="152" t="s">
        <v>254</v>
      </c>
      <c r="P19" s="155">
        <v>59.93</v>
      </c>
      <c r="Q19" s="152">
        <v>0</v>
      </c>
      <c r="R19" s="152">
        <v>0</v>
      </c>
      <c r="S19" s="152">
        <v>0</v>
      </c>
      <c r="T19" s="152">
        <v>0</v>
      </c>
      <c r="U19" s="2"/>
    </row>
    <row r="20" spans="1:21" ht="209.25" customHeight="1">
      <c r="A20" s="147" t="s">
        <v>324</v>
      </c>
      <c r="B20" s="146" t="s">
        <v>491</v>
      </c>
      <c r="C20" s="175" t="s">
        <v>191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2" t="s">
        <v>254</v>
      </c>
      <c r="J20" s="153">
        <v>0</v>
      </c>
      <c r="K20" s="152" t="s">
        <v>254</v>
      </c>
      <c r="L20" s="153">
        <v>0</v>
      </c>
      <c r="M20" s="152" t="s">
        <v>254</v>
      </c>
      <c r="N20" s="153">
        <v>25.4</v>
      </c>
      <c r="O20" s="152" t="s">
        <v>254</v>
      </c>
      <c r="P20" s="153">
        <v>25.4</v>
      </c>
      <c r="Q20" s="152" t="s">
        <v>254</v>
      </c>
      <c r="R20" s="153">
        <v>25.4</v>
      </c>
      <c r="S20" s="152" t="s">
        <v>254</v>
      </c>
      <c r="T20" s="153">
        <v>90</v>
      </c>
      <c r="U20" s="2"/>
    </row>
    <row r="21" spans="1:21" s="12" customFormat="1" ht="150">
      <c r="A21" s="146" t="s">
        <v>375</v>
      </c>
      <c r="B21" s="101" t="s">
        <v>382</v>
      </c>
      <c r="C21" s="146" t="s">
        <v>191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2" t="s">
        <v>254</v>
      </c>
      <c r="N21" s="146">
        <v>23.8</v>
      </c>
      <c r="O21" s="152" t="s">
        <v>254</v>
      </c>
      <c r="P21" s="146">
        <v>71.4</v>
      </c>
      <c r="Q21" s="152" t="s">
        <v>254</v>
      </c>
      <c r="R21" s="146">
        <v>95.2</v>
      </c>
      <c r="S21" s="152" t="s">
        <v>254</v>
      </c>
      <c r="T21" s="146">
        <v>95.2</v>
      </c>
      <c r="U21" s="8"/>
    </row>
    <row r="22" spans="1:21" ht="15.75" customHeight="1">
      <c r="A22" s="275" t="s">
        <v>192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"/>
    </row>
    <row r="23" spans="1:21" ht="168.75" customHeight="1">
      <c r="A23" s="148" t="s">
        <v>156</v>
      </c>
      <c r="B23" s="101" t="s">
        <v>214</v>
      </c>
      <c r="C23" s="146" t="s">
        <v>198</v>
      </c>
      <c r="D23" s="152">
        <v>6</v>
      </c>
      <c r="E23" s="152" t="s">
        <v>254</v>
      </c>
      <c r="F23" s="152">
        <v>10</v>
      </c>
      <c r="G23" s="152" t="s">
        <v>254</v>
      </c>
      <c r="H23" s="152">
        <v>16</v>
      </c>
      <c r="I23" s="152" t="s">
        <v>254</v>
      </c>
      <c r="J23" s="152">
        <v>63</v>
      </c>
      <c r="K23" s="152" t="s">
        <v>254</v>
      </c>
      <c r="L23" s="152">
        <v>42</v>
      </c>
      <c r="M23" s="152" t="s">
        <v>254</v>
      </c>
      <c r="N23" s="152">
        <v>73</v>
      </c>
      <c r="O23" s="152" t="s">
        <v>254</v>
      </c>
      <c r="P23" s="152">
        <v>60</v>
      </c>
      <c r="Q23" s="152">
        <v>0</v>
      </c>
      <c r="R23" s="152">
        <v>0</v>
      </c>
      <c r="S23" s="152">
        <v>0</v>
      </c>
      <c r="T23" s="152">
        <v>0</v>
      </c>
      <c r="U23" s="2"/>
    </row>
    <row r="24" spans="1:21" ht="135">
      <c r="A24" s="146" t="s">
        <v>157</v>
      </c>
      <c r="B24" s="101" t="s">
        <v>212</v>
      </c>
      <c r="C24" s="146" t="s">
        <v>197</v>
      </c>
      <c r="D24" s="152">
        <v>2040</v>
      </c>
      <c r="E24" s="152" t="s">
        <v>254</v>
      </c>
      <c r="F24" s="152">
        <v>2048</v>
      </c>
      <c r="G24" s="152" t="s">
        <v>254</v>
      </c>
      <c r="H24" s="152">
        <v>2442.9</v>
      </c>
      <c r="I24" s="152" t="s">
        <v>254</v>
      </c>
      <c r="J24" s="152">
        <v>2442.9</v>
      </c>
      <c r="K24" s="152" t="s">
        <v>254</v>
      </c>
      <c r="L24" s="152">
        <v>2988</v>
      </c>
      <c r="M24" s="152" t="s">
        <v>254</v>
      </c>
      <c r="N24" s="153">
        <v>2656.43</v>
      </c>
      <c r="O24" s="152" t="s">
        <v>254</v>
      </c>
      <c r="P24" s="152">
        <v>2660</v>
      </c>
      <c r="Q24" s="152">
        <v>0</v>
      </c>
      <c r="R24" s="152">
        <v>0</v>
      </c>
      <c r="S24" s="152">
        <v>0</v>
      </c>
      <c r="T24" s="152">
        <v>0</v>
      </c>
      <c r="U24" s="2"/>
    </row>
    <row r="25" spans="1:21" ht="166.5" customHeight="1">
      <c r="A25" s="146" t="s">
        <v>158</v>
      </c>
      <c r="B25" s="101" t="s">
        <v>213</v>
      </c>
      <c r="C25" s="146" t="s">
        <v>197</v>
      </c>
      <c r="D25" s="152">
        <v>1</v>
      </c>
      <c r="E25" s="152" t="s">
        <v>254</v>
      </c>
      <c r="F25" s="152">
        <v>5</v>
      </c>
      <c r="G25" s="152" t="s">
        <v>254</v>
      </c>
      <c r="H25" s="152">
        <v>5.68</v>
      </c>
      <c r="I25" s="152" t="s">
        <v>254</v>
      </c>
      <c r="J25" s="152">
        <v>6</v>
      </c>
      <c r="K25" s="152" t="s">
        <v>254</v>
      </c>
      <c r="L25" s="152">
        <v>6</v>
      </c>
      <c r="M25" s="152" t="s">
        <v>254</v>
      </c>
      <c r="N25" s="152">
        <v>8</v>
      </c>
      <c r="O25" s="152" t="s">
        <v>254</v>
      </c>
      <c r="P25" s="152">
        <v>8</v>
      </c>
      <c r="Q25" s="152">
        <v>0</v>
      </c>
      <c r="R25" s="152">
        <v>0</v>
      </c>
      <c r="S25" s="152">
        <v>0</v>
      </c>
      <c r="T25" s="152">
        <v>0</v>
      </c>
      <c r="U25" s="2"/>
    </row>
    <row r="26" spans="1:21" ht="211.5" customHeight="1">
      <c r="A26" s="146" t="s">
        <v>159</v>
      </c>
      <c r="B26" s="146" t="s">
        <v>251</v>
      </c>
      <c r="C26" s="146" t="s">
        <v>335</v>
      </c>
      <c r="D26" s="152">
        <v>0</v>
      </c>
      <c r="E26" s="152">
        <v>0</v>
      </c>
      <c r="F26" s="152">
        <v>0</v>
      </c>
      <c r="G26" s="152" t="s">
        <v>254</v>
      </c>
      <c r="H26" s="152">
        <v>334</v>
      </c>
      <c r="I26" s="152" t="s">
        <v>254</v>
      </c>
      <c r="J26" s="152">
        <v>269</v>
      </c>
      <c r="K26" s="152" t="s">
        <v>254</v>
      </c>
      <c r="L26" s="152">
        <v>334</v>
      </c>
      <c r="M26" s="152" t="s">
        <v>254</v>
      </c>
      <c r="N26" s="152">
        <v>313</v>
      </c>
      <c r="O26" s="152" t="s">
        <v>254</v>
      </c>
      <c r="P26" s="152">
        <v>417</v>
      </c>
      <c r="Q26" s="152">
        <v>0</v>
      </c>
      <c r="R26" s="152">
        <v>0</v>
      </c>
      <c r="S26" s="152">
        <v>0</v>
      </c>
      <c r="T26" s="152">
        <v>0</v>
      </c>
      <c r="U26" s="2"/>
    </row>
    <row r="27" spans="1:21" s="56" customFormat="1" ht="192" customHeight="1">
      <c r="A27" s="195" t="s">
        <v>324</v>
      </c>
      <c r="B27" s="193" t="s">
        <v>498</v>
      </c>
      <c r="C27" s="193" t="s">
        <v>335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2" t="s">
        <v>254</v>
      </c>
      <c r="N27" s="153">
        <v>65</v>
      </c>
      <c r="O27" s="152" t="s">
        <v>254</v>
      </c>
      <c r="P27" s="153">
        <v>65</v>
      </c>
      <c r="Q27" s="152" t="s">
        <v>254</v>
      </c>
      <c r="R27" s="153">
        <v>65</v>
      </c>
      <c r="S27" s="152" t="s">
        <v>254</v>
      </c>
      <c r="T27" s="153">
        <v>230</v>
      </c>
      <c r="U27" s="94"/>
    </row>
    <row r="28" spans="1:21" ht="154.5" customHeight="1">
      <c r="A28" s="146" t="s">
        <v>375</v>
      </c>
      <c r="B28" s="146" t="s">
        <v>338</v>
      </c>
      <c r="C28" s="146" t="s">
        <v>202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2" t="s">
        <v>254</v>
      </c>
      <c r="N28" s="153">
        <v>26100</v>
      </c>
      <c r="O28" s="152" t="s">
        <v>254</v>
      </c>
      <c r="P28" s="153">
        <v>78300</v>
      </c>
      <c r="Q28" s="152" t="s">
        <v>254</v>
      </c>
      <c r="R28" s="153">
        <v>104400</v>
      </c>
      <c r="S28" s="152" t="s">
        <v>254</v>
      </c>
      <c r="T28" s="153">
        <v>104400</v>
      </c>
      <c r="U28" s="2"/>
    </row>
    <row r="29" spans="1:21" ht="23.25" customHeight="1">
      <c r="A29" s="258" t="s">
        <v>319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"/>
    </row>
    <row r="30" spans="1:21" ht="135">
      <c r="A30" s="148" t="s">
        <v>150</v>
      </c>
      <c r="B30" s="148" t="s">
        <v>215</v>
      </c>
      <c r="C30" s="148" t="s">
        <v>191</v>
      </c>
      <c r="D30" s="148">
        <v>7.03</v>
      </c>
      <c r="E30" s="152" t="s">
        <v>254</v>
      </c>
      <c r="F30" s="148">
        <v>7.03</v>
      </c>
      <c r="G30" s="152" t="s">
        <v>254</v>
      </c>
      <c r="H30" s="148">
        <v>7.85</v>
      </c>
      <c r="I30" s="152" t="s">
        <v>254</v>
      </c>
      <c r="J30" s="148">
        <v>8.25</v>
      </c>
      <c r="K30" s="152" t="s">
        <v>254</v>
      </c>
      <c r="L30" s="148">
        <v>8.79</v>
      </c>
      <c r="M30" s="152" t="s">
        <v>254</v>
      </c>
      <c r="N30" s="148">
        <v>9.27</v>
      </c>
      <c r="O30" s="152" t="s">
        <v>254</v>
      </c>
      <c r="P30" s="148">
        <v>9.27</v>
      </c>
      <c r="Q30" s="152">
        <v>0</v>
      </c>
      <c r="R30" s="148">
        <v>0</v>
      </c>
      <c r="S30" s="152">
        <v>0</v>
      </c>
      <c r="T30" s="148">
        <v>0</v>
      </c>
      <c r="U30" s="2"/>
    </row>
    <row r="31" spans="1:21" ht="165">
      <c r="A31" s="146" t="s">
        <v>151</v>
      </c>
      <c r="B31" s="146" t="s">
        <v>199</v>
      </c>
      <c r="C31" s="146" t="s">
        <v>191</v>
      </c>
      <c r="D31" s="146">
        <v>0.0005</v>
      </c>
      <c r="E31" s="152" t="s">
        <v>254</v>
      </c>
      <c r="F31" s="146">
        <v>0.0007</v>
      </c>
      <c r="G31" s="152" t="s">
        <v>254</v>
      </c>
      <c r="H31" s="146">
        <v>0.0008</v>
      </c>
      <c r="I31" s="152" t="s">
        <v>254</v>
      </c>
      <c r="J31" s="146">
        <v>0.0009</v>
      </c>
      <c r="K31" s="152" t="s">
        <v>254</v>
      </c>
      <c r="L31" s="156">
        <v>0.002</v>
      </c>
      <c r="M31" s="152" t="s">
        <v>254</v>
      </c>
      <c r="N31" s="146">
        <v>0.0011</v>
      </c>
      <c r="O31" s="152" t="s">
        <v>254</v>
      </c>
      <c r="P31" s="146">
        <v>0.0013</v>
      </c>
      <c r="Q31" s="152">
        <v>0</v>
      </c>
      <c r="R31" s="148">
        <v>0</v>
      </c>
      <c r="S31" s="152">
        <v>0</v>
      </c>
      <c r="T31" s="148">
        <v>0</v>
      </c>
      <c r="U31" s="2"/>
    </row>
    <row r="32" spans="1:21" ht="135" customHeight="1">
      <c r="A32" s="146" t="s">
        <v>152</v>
      </c>
      <c r="B32" s="146" t="s">
        <v>567</v>
      </c>
      <c r="C32" s="146" t="s">
        <v>191</v>
      </c>
      <c r="D32" s="152">
        <v>0</v>
      </c>
      <c r="E32" s="152" t="s">
        <v>254</v>
      </c>
      <c r="F32" s="152">
        <v>0</v>
      </c>
      <c r="G32" s="152" t="s">
        <v>254</v>
      </c>
      <c r="H32" s="146">
        <v>4.08</v>
      </c>
      <c r="I32" s="152" t="s">
        <v>254</v>
      </c>
      <c r="J32" s="146">
        <v>4.11</v>
      </c>
      <c r="K32" s="152" t="s">
        <v>254</v>
      </c>
      <c r="L32" s="146">
        <v>2.67</v>
      </c>
      <c r="M32" s="152" t="s">
        <v>254</v>
      </c>
      <c r="N32" s="146">
        <v>4.15</v>
      </c>
      <c r="O32" s="152" t="s">
        <v>254</v>
      </c>
      <c r="P32" s="146">
        <v>4.15</v>
      </c>
      <c r="Q32" s="152" t="s">
        <v>254</v>
      </c>
      <c r="R32" s="146">
        <v>4.58</v>
      </c>
      <c r="S32" s="152" t="s">
        <v>254</v>
      </c>
      <c r="T32" s="146">
        <v>4.58</v>
      </c>
      <c r="U32" s="2"/>
    </row>
    <row r="33" spans="1:21" ht="116.25" customHeight="1">
      <c r="A33" s="146" t="s">
        <v>153</v>
      </c>
      <c r="B33" s="146" t="s">
        <v>200</v>
      </c>
      <c r="C33" s="146" t="s">
        <v>191</v>
      </c>
      <c r="D33" s="146">
        <v>5.91</v>
      </c>
      <c r="E33" s="152" t="s">
        <v>254</v>
      </c>
      <c r="F33" s="146">
        <v>5.91</v>
      </c>
      <c r="G33" s="152" t="s">
        <v>254</v>
      </c>
      <c r="H33" s="146">
        <v>48.62</v>
      </c>
      <c r="I33" s="152" t="s">
        <v>254</v>
      </c>
      <c r="J33" s="146">
        <v>51.87</v>
      </c>
      <c r="K33" s="152" t="s">
        <v>254</v>
      </c>
      <c r="L33" s="146">
        <v>55.13</v>
      </c>
      <c r="M33" s="152" t="s">
        <v>254</v>
      </c>
      <c r="N33" s="146">
        <v>61.59</v>
      </c>
      <c r="O33" s="152" t="s">
        <v>254</v>
      </c>
      <c r="P33" s="146">
        <v>61.59</v>
      </c>
      <c r="Q33" s="152">
        <v>0</v>
      </c>
      <c r="R33" s="148">
        <v>0</v>
      </c>
      <c r="S33" s="152">
        <v>0</v>
      </c>
      <c r="T33" s="148">
        <v>0</v>
      </c>
      <c r="U33" s="2"/>
    </row>
    <row r="34" spans="1:21" ht="15.75" customHeight="1">
      <c r="A34" s="257" t="s">
        <v>201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"/>
    </row>
    <row r="35" spans="1:21" ht="65.25" customHeight="1">
      <c r="A35" s="148" t="s">
        <v>150</v>
      </c>
      <c r="B35" s="148" t="s">
        <v>216</v>
      </c>
      <c r="C35" s="148" t="s">
        <v>202</v>
      </c>
      <c r="D35" s="157">
        <v>117315.94</v>
      </c>
      <c r="E35" s="152" t="s">
        <v>254</v>
      </c>
      <c r="F35" s="157">
        <v>117315.94</v>
      </c>
      <c r="G35" s="152" t="s">
        <v>254</v>
      </c>
      <c r="H35" s="158">
        <v>131400</v>
      </c>
      <c r="I35" s="152" t="s">
        <v>254</v>
      </c>
      <c r="J35" s="159">
        <v>137707.64</v>
      </c>
      <c r="K35" s="152" t="s">
        <v>254</v>
      </c>
      <c r="L35" s="160">
        <v>146686.624</v>
      </c>
      <c r="M35" s="152" t="s">
        <v>254</v>
      </c>
      <c r="N35" s="160">
        <v>154696.837</v>
      </c>
      <c r="O35" s="152" t="s">
        <v>254</v>
      </c>
      <c r="P35" s="159">
        <v>154696.837</v>
      </c>
      <c r="Q35" s="152">
        <v>0</v>
      </c>
      <c r="R35" s="148">
        <v>0</v>
      </c>
      <c r="S35" s="152">
        <v>0</v>
      </c>
      <c r="T35" s="148">
        <v>0</v>
      </c>
      <c r="U35" s="2"/>
    </row>
    <row r="36" spans="1:21" ht="126.75" customHeight="1">
      <c r="A36" s="146" t="s">
        <v>151</v>
      </c>
      <c r="B36" s="146" t="s">
        <v>255</v>
      </c>
      <c r="C36" s="146" t="s">
        <v>194</v>
      </c>
      <c r="D36" s="152">
        <v>144</v>
      </c>
      <c r="E36" s="152" t="s">
        <v>254</v>
      </c>
      <c r="F36" s="152">
        <v>200</v>
      </c>
      <c r="G36" s="152" t="s">
        <v>254</v>
      </c>
      <c r="H36" s="152">
        <v>250</v>
      </c>
      <c r="I36" s="152" t="s">
        <v>254</v>
      </c>
      <c r="J36" s="152">
        <v>275</v>
      </c>
      <c r="K36" s="152" t="s">
        <v>254</v>
      </c>
      <c r="L36" s="152">
        <v>582</v>
      </c>
      <c r="M36" s="152" t="s">
        <v>254</v>
      </c>
      <c r="N36" s="152">
        <v>313</v>
      </c>
      <c r="O36" s="152" t="s">
        <v>254</v>
      </c>
      <c r="P36" s="152">
        <v>366</v>
      </c>
      <c r="Q36" s="152">
        <v>0</v>
      </c>
      <c r="R36" s="148">
        <v>0</v>
      </c>
      <c r="S36" s="152">
        <v>0</v>
      </c>
      <c r="T36" s="148">
        <v>0</v>
      </c>
      <c r="U36" s="2"/>
    </row>
    <row r="37" spans="1:21" ht="177.75" customHeight="1">
      <c r="A37" s="146" t="s">
        <v>152</v>
      </c>
      <c r="B37" s="146" t="s">
        <v>566</v>
      </c>
      <c r="C37" s="146" t="s">
        <v>202</v>
      </c>
      <c r="D37" s="161">
        <v>0</v>
      </c>
      <c r="E37" s="161">
        <v>0</v>
      </c>
      <c r="F37" s="161">
        <v>0</v>
      </c>
      <c r="G37" s="152" t="s">
        <v>254</v>
      </c>
      <c r="H37" s="162">
        <v>347976</v>
      </c>
      <c r="I37" s="152" t="s">
        <v>254</v>
      </c>
      <c r="J37" s="161">
        <v>351000</v>
      </c>
      <c r="K37" s="152" t="s">
        <v>254</v>
      </c>
      <c r="L37" s="161">
        <v>228130</v>
      </c>
      <c r="M37" s="152" t="s">
        <v>254</v>
      </c>
      <c r="N37" s="161">
        <v>353946.176</v>
      </c>
      <c r="O37" s="152" t="s">
        <v>254</v>
      </c>
      <c r="P37" s="161">
        <v>353946.176</v>
      </c>
      <c r="Q37" s="152" t="s">
        <v>254</v>
      </c>
      <c r="R37" s="162">
        <v>390625</v>
      </c>
      <c r="S37" s="152" t="s">
        <v>254</v>
      </c>
      <c r="T37" s="162">
        <v>390625</v>
      </c>
      <c r="U37" s="2"/>
    </row>
    <row r="38" spans="1:21" ht="90">
      <c r="A38" s="146" t="s">
        <v>153</v>
      </c>
      <c r="B38" s="146" t="s">
        <v>138</v>
      </c>
      <c r="C38" s="146" t="s">
        <v>202</v>
      </c>
      <c r="D38" s="161">
        <v>107.28</v>
      </c>
      <c r="E38" s="152" t="s">
        <v>254</v>
      </c>
      <c r="F38" s="161">
        <v>107.28</v>
      </c>
      <c r="G38" s="152" t="s">
        <v>254</v>
      </c>
      <c r="H38" s="161">
        <v>883</v>
      </c>
      <c r="I38" s="152" t="s">
        <v>254</v>
      </c>
      <c r="J38" s="161">
        <v>941.9</v>
      </c>
      <c r="K38" s="152" t="s">
        <v>254</v>
      </c>
      <c r="L38" s="163">
        <v>1000.733</v>
      </c>
      <c r="M38" s="152" t="s">
        <v>254</v>
      </c>
      <c r="N38" s="146">
        <v>1117.999</v>
      </c>
      <c r="O38" s="152" t="s">
        <v>254</v>
      </c>
      <c r="P38" s="146">
        <v>1117.999</v>
      </c>
      <c r="Q38" s="152">
        <v>0</v>
      </c>
      <c r="R38" s="148">
        <v>0</v>
      </c>
      <c r="S38" s="152">
        <v>0</v>
      </c>
      <c r="T38" s="148">
        <v>0</v>
      </c>
      <c r="U38" s="2"/>
    </row>
    <row r="39" spans="1:21" ht="29.25" customHeight="1">
      <c r="A39" s="265" t="s">
        <v>320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"/>
    </row>
    <row r="40" spans="1:21" ht="145.5" customHeight="1">
      <c r="A40" s="148" t="s">
        <v>171</v>
      </c>
      <c r="B40" s="148" t="s">
        <v>203</v>
      </c>
      <c r="C40" s="148" t="s">
        <v>191</v>
      </c>
      <c r="D40" s="164">
        <v>0</v>
      </c>
      <c r="E40" s="152" t="s">
        <v>254</v>
      </c>
      <c r="F40" s="148">
        <v>2.62</v>
      </c>
      <c r="G40" s="152" t="s">
        <v>254</v>
      </c>
      <c r="H40" s="154">
        <v>17.12</v>
      </c>
      <c r="I40" s="152" t="s">
        <v>254</v>
      </c>
      <c r="J40" s="148">
        <v>22.71</v>
      </c>
      <c r="K40" s="152" t="s">
        <v>254</v>
      </c>
      <c r="L40" s="148">
        <v>28.32</v>
      </c>
      <c r="M40" s="152" t="s">
        <v>254</v>
      </c>
      <c r="N40" s="148">
        <v>28.32</v>
      </c>
      <c r="O40" s="152">
        <v>0</v>
      </c>
      <c r="P40" s="148">
        <v>0</v>
      </c>
      <c r="Q40" s="152">
        <v>0</v>
      </c>
      <c r="R40" s="148">
        <v>0</v>
      </c>
      <c r="S40" s="152">
        <v>0</v>
      </c>
      <c r="T40" s="148">
        <v>0</v>
      </c>
      <c r="U40" s="2"/>
    </row>
    <row r="41" spans="1:21" s="149" customFormat="1" ht="72.75" customHeight="1">
      <c r="A41" s="148" t="s">
        <v>172</v>
      </c>
      <c r="B41" s="146" t="s">
        <v>501</v>
      </c>
      <c r="C41" s="146" t="s">
        <v>191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  <c r="S41" s="152" t="s">
        <v>254</v>
      </c>
      <c r="T41" s="152">
        <v>100</v>
      </c>
      <c r="U41" s="150"/>
    </row>
    <row r="42" spans="1:21" s="149" customFormat="1" ht="34.5" customHeight="1">
      <c r="A42" s="146" t="s">
        <v>173</v>
      </c>
      <c r="B42" s="146" t="s">
        <v>476</v>
      </c>
      <c r="C42" s="146" t="s">
        <v>204</v>
      </c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 t="s">
        <v>254</v>
      </c>
      <c r="N42" s="152">
        <v>1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50"/>
    </row>
    <row r="43" spans="1:21" ht="78" customHeight="1">
      <c r="A43" s="146" t="s">
        <v>174</v>
      </c>
      <c r="B43" s="146" t="s">
        <v>412</v>
      </c>
      <c r="C43" s="146" t="s">
        <v>191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 t="s">
        <v>254</v>
      </c>
      <c r="N43" s="152">
        <v>100</v>
      </c>
      <c r="O43" s="152" t="s">
        <v>254</v>
      </c>
      <c r="P43" s="152">
        <v>100</v>
      </c>
      <c r="Q43" s="152">
        <v>0</v>
      </c>
      <c r="R43" s="152">
        <v>0</v>
      </c>
      <c r="S43" s="152">
        <v>0</v>
      </c>
      <c r="T43" s="152">
        <v>0</v>
      </c>
      <c r="U43" s="2"/>
    </row>
    <row r="44" spans="1:21" ht="78" customHeight="1">
      <c r="A44" s="146" t="s">
        <v>231</v>
      </c>
      <c r="B44" s="146" t="s">
        <v>406</v>
      </c>
      <c r="C44" s="146" t="s">
        <v>191</v>
      </c>
      <c r="D44" s="152">
        <v>0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 t="s">
        <v>254</v>
      </c>
      <c r="P44" s="152">
        <v>100</v>
      </c>
      <c r="Q44" s="152">
        <v>0</v>
      </c>
      <c r="R44" s="152">
        <v>0</v>
      </c>
      <c r="S44" s="152">
        <v>0</v>
      </c>
      <c r="T44" s="152">
        <v>0</v>
      </c>
      <c r="U44" s="2"/>
    </row>
    <row r="45" spans="1:21" ht="78" customHeight="1">
      <c r="A45" s="146" t="s">
        <v>407</v>
      </c>
      <c r="B45" s="146" t="s">
        <v>337</v>
      </c>
      <c r="C45" s="146" t="s">
        <v>191</v>
      </c>
      <c r="D45" s="152">
        <v>0</v>
      </c>
      <c r="E45" s="152">
        <v>0</v>
      </c>
      <c r="F45" s="152">
        <v>0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0</v>
      </c>
      <c r="O45" s="152" t="s">
        <v>254</v>
      </c>
      <c r="P45" s="165">
        <v>100</v>
      </c>
      <c r="Q45" s="165" t="s">
        <v>254</v>
      </c>
      <c r="R45" s="165">
        <v>100</v>
      </c>
      <c r="S45" s="165" t="s">
        <v>254</v>
      </c>
      <c r="T45" s="165">
        <v>100</v>
      </c>
      <c r="U45" s="2"/>
    </row>
    <row r="46" spans="1:21" ht="104.25" customHeight="1">
      <c r="A46" s="193" t="s">
        <v>408</v>
      </c>
      <c r="B46" s="193" t="s">
        <v>438</v>
      </c>
      <c r="C46" s="146" t="s">
        <v>191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 t="s">
        <v>254</v>
      </c>
      <c r="R46" s="152">
        <v>7.9</v>
      </c>
      <c r="S46" s="152" t="s">
        <v>254</v>
      </c>
      <c r="T46" s="152">
        <v>8.6</v>
      </c>
      <c r="U46" s="2"/>
    </row>
    <row r="47" spans="1:21" ht="98.25" customHeight="1">
      <c r="A47" s="193" t="s">
        <v>409</v>
      </c>
      <c r="B47" s="193" t="s">
        <v>439</v>
      </c>
      <c r="C47" s="193" t="s">
        <v>191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 t="s">
        <v>254</v>
      </c>
      <c r="R47" s="153">
        <v>0.33</v>
      </c>
      <c r="S47" s="153" t="s">
        <v>254</v>
      </c>
      <c r="T47" s="153">
        <v>0.49</v>
      </c>
      <c r="U47" s="2"/>
    </row>
    <row r="48" spans="1:21" ht="132" customHeight="1">
      <c r="A48" s="227" t="s">
        <v>410</v>
      </c>
      <c r="B48" s="227" t="s">
        <v>437</v>
      </c>
      <c r="C48" s="227" t="s">
        <v>191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 t="s">
        <v>254</v>
      </c>
      <c r="R48" s="152">
        <v>10</v>
      </c>
      <c r="S48" s="152" t="s">
        <v>254</v>
      </c>
      <c r="T48" s="152">
        <v>20</v>
      </c>
      <c r="U48" s="2"/>
    </row>
    <row r="49" spans="1:20" ht="75">
      <c r="A49" s="186" t="s">
        <v>411</v>
      </c>
      <c r="B49" s="198" t="s">
        <v>444</v>
      </c>
      <c r="C49" s="227" t="s">
        <v>191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0</v>
      </c>
      <c r="Q49" s="153" t="s">
        <v>254</v>
      </c>
      <c r="R49" s="153">
        <v>5.7</v>
      </c>
      <c r="S49" s="153" t="s">
        <v>254</v>
      </c>
      <c r="T49" s="153">
        <v>6.43</v>
      </c>
    </row>
    <row r="50" spans="1:21" ht="15.75" customHeight="1">
      <c r="A50" s="264" t="s">
        <v>201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"/>
    </row>
    <row r="51" spans="1:21" ht="75">
      <c r="A51" s="146" t="s">
        <v>171</v>
      </c>
      <c r="B51" s="146" t="s">
        <v>205</v>
      </c>
      <c r="C51" s="146" t="s">
        <v>197</v>
      </c>
      <c r="D51" s="152">
        <v>0</v>
      </c>
      <c r="E51" s="152" t="s">
        <v>254</v>
      </c>
      <c r="F51" s="152">
        <v>468</v>
      </c>
      <c r="G51" s="152" t="s">
        <v>254</v>
      </c>
      <c r="H51" s="152">
        <v>3059</v>
      </c>
      <c r="I51" s="152" t="s">
        <v>254</v>
      </c>
      <c r="J51" s="152">
        <v>4059</v>
      </c>
      <c r="K51" s="152" t="s">
        <v>254</v>
      </c>
      <c r="L51" s="152">
        <v>5059</v>
      </c>
      <c r="M51" s="152" t="s">
        <v>254</v>
      </c>
      <c r="N51" s="152">
        <v>5059</v>
      </c>
      <c r="O51" s="152">
        <v>0</v>
      </c>
      <c r="P51" s="148">
        <v>0</v>
      </c>
      <c r="Q51" s="152">
        <v>0</v>
      </c>
      <c r="R51" s="148">
        <v>0</v>
      </c>
      <c r="S51" s="152">
        <v>0</v>
      </c>
      <c r="T51" s="148">
        <v>0</v>
      </c>
      <c r="U51" s="2"/>
    </row>
    <row r="52" spans="1:21" ht="75">
      <c r="A52" s="146" t="s">
        <v>172</v>
      </c>
      <c r="B52" s="146" t="s">
        <v>406</v>
      </c>
      <c r="C52" s="146" t="s">
        <v>204</v>
      </c>
      <c r="D52" s="152">
        <v>0</v>
      </c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 t="s">
        <v>254</v>
      </c>
      <c r="P52" s="152">
        <v>1</v>
      </c>
      <c r="Q52" s="152">
        <v>0</v>
      </c>
      <c r="R52" s="152">
        <v>0</v>
      </c>
      <c r="S52" s="152">
        <v>0</v>
      </c>
      <c r="T52" s="152">
        <v>0</v>
      </c>
      <c r="U52" s="2"/>
    </row>
    <row r="53" spans="1:21" ht="60">
      <c r="A53" s="146" t="s">
        <v>173</v>
      </c>
      <c r="B53" s="146" t="s">
        <v>412</v>
      </c>
      <c r="C53" s="146" t="s">
        <v>204</v>
      </c>
      <c r="D53" s="152">
        <v>0</v>
      </c>
      <c r="E53" s="152">
        <v>0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 t="s">
        <v>254</v>
      </c>
      <c r="N53" s="152">
        <v>2</v>
      </c>
      <c r="O53" s="152" t="s">
        <v>254</v>
      </c>
      <c r="P53" s="152">
        <v>2</v>
      </c>
      <c r="Q53" s="152">
        <v>0</v>
      </c>
      <c r="R53" s="152">
        <v>0</v>
      </c>
      <c r="S53" s="152">
        <v>0</v>
      </c>
      <c r="T53" s="152">
        <v>0</v>
      </c>
      <c r="U53" s="2"/>
    </row>
    <row r="54" spans="1:21" ht="60">
      <c r="A54" s="146" t="s">
        <v>174</v>
      </c>
      <c r="B54" s="146" t="s">
        <v>337</v>
      </c>
      <c r="C54" s="146" t="s">
        <v>204</v>
      </c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 t="s">
        <v>254</v>
      </c>
      <c r="P54" s="152">
        <v>1</v>
      </c>
      <c r="Q54" s="152" t="s">
        <v>254</v>
      </c>
      <c r="R54" s="152">
        <v>1</v>
      </c>
      <c r="S54" s="152" t="s">
        <v>254</v>
      </c>
      <c r="T54" s="152">
        <v>1</v>
      </c>
      <c r="U54" s="2"/>
    </row>
    <row r="55" spans="1:21" ht="120">
      <c r="A55" s="146" t="s">
        <v>231</v>
      </c>
      <c r="B55" s="146" t="s">
        <v>440</v>
      </c>
      <c r="C55" s="146" t="s">
        <v>202</v>
      </c>
      <c r="D55" s="152">
        <v>0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  <c r="N55" s="152">
        <v>0</v>
      </c>
      <c r="O55" s="152">
        <v>0</v>
      </c>
      <c r="P55" s="152">
        <v>0</v>
      </c>
      <c r="Q55" s="152" t="s">
        <v>254</v>
      </c>
      <c r="R55" s="152">
        <v>6576</v>
      </c>
      <c r="S55" s="152" t="s">
        <v>254</v>
      </c>
      <c r="T55" s="152">
        <v>7076</v>
      </c>
      <c r="U55" s="2"/>
    </row>
    <row r="56" spans="1:21" ht="105">
      <c r="A56" s="193" t="s">
        <v>407</v>
      </c>
      <c r="B56" s="193" t="s">
        <v>441</v>
      </c>
      <c r="C56" s="193" t="s">
        <v>202</v>
      </c>
      <c r="D56" s="152">
        <v>0</v>
      </c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2">
        <v>0</v>
      </c>
      <c r="K56" s="152">
        <v>0</v>
      </c>
      <c r="L56" s="152">
        <v>0</v>
      </c>
      <c r="M56" s="152">
        <v>0</v>
      </c>
      <c r="N56" s="152">
        <v>0</v>
      </c>
      <c r="O56" s="152">
        <v>0</v>
      </c>
      <c r="P56" s="152">
        <v>0</v>
      </c>
      <c r="Q56" s="152" t="s">
        <v>254</v>
      </c>
      <c r="R56" s="152">
        <v>203.2</v>
      </c>
      <c r="S56" s="152" t="s">
        <v>254</v>
      </c>
      <c r="T56" s="152">
        <v>300</v>
      </c>
      <c r="U56" s="2"/>
    </row>
    <row r="57" spans="1:21" ht="135" customHeight="1">
      <c r="A57" s="146" t="s">
        <v>408</v>
      </c>
      <c r="B57" s="146" t="s">
        <v>437</v>
      </c>
      <c r="C57" s="146" t="s">
        <v>335</v>
      </c>
      <c r="D57" s="152">
        <v>0</v>
      </c>
      <c r="E57" s="152">
        <v>0</v>
      </c>
      <c r="F57" s="152">
        <v>0</v>
      </c>
      <c r="G57" s="152">
        <v>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 t="s">
        <v>254</v>
      </c>
      <c r="R57" s="152">
        <v>1</v>
      </c>
      <c r="S57" s="152" t="s">
        <v>254</v>
      </c>
      <c r="T57" s="152">
        <v>2</v>
      </c>
      <c r="U57" s="2"/>
    </row>
    <row r="58" spans="1:20" s="97" customFormat="1" ht="90">
      <c r="A58" s="186" t="s">
        <v>409</v>
      </c>
      <c r="B58" s="198" t="s">
        <v>445</v>
      </c>
      <c r="C58" s="193" t="s">
        <v>388</v>
      </c>
      <c r="D58" s="153">
        <v>0</v>
      </c>
      <c r="E58" s="153">
        <v>0</v>
      </c>
      <c r="F58" s="153">
        <v>0</v>
      </c>
      <c r="G58" s="153">
        <v>0</v>
      </c>
      <c r="H58" s="153">
        <v>0</v>
      </c>
      <c r="I58" s="153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53">
        <v>0</v>
      </c>
      <c r="Q58" s="153" t="s">
        <v>254</v>
      </c>
      <c r="R58" s="153">
        <v>120</v>
      </c>
      <c r="S58" s="153" t="s">
        <v>254</v>
      </c>
      <c r="T58" s="153">
        <v>135</v>
      </c>
    </row>
    <row r="59" spans="1:21" ht="174.75" customHeight="1">
      <c r="A59" s="227" t="s">
        <v>410</v>
      </c>
      <c r="B59" s="142" t="s">
        <v>500</v>
      </c>
      <c r="C59" s="227" t="s">
        <v>198</v>
      </c>
      <c r="D59" s="152">
        <v>0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  <c r="O59" s="152">
        <v>0</v>
      </c>
      <c r="P59" s="152">
        <v>0</v>
      </c>
      <c r="Q59" s="152">
        <v>0</v>
      </c>
      <c r="R59" s="152">
        <v>0</v>
      </c>
      <c r="S59" s="152" t="s">
        <v>254</v>
      </c>
      <c r="T59" s="152">
        <v>2</v>
      </c>
      <c r="U59" s="2"/>
    </row>
    <row r="60" spans="1:20" ht="60">
      <c r="A60" s="237" t="s">
        <v>411</v>
      </c>
      <c r="B60" s="227" t="s">
        <v>501</v>
      </c>
      <c r="C60" s="227" t="s">
        <v>198</v>
      </c>
      <c r="D60" s="152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  <c r="N60" s="152">
        <v>0</v>
      </c>
      <c r="O60" s="152">
        <v>0</v>
      </c>
      <c r="P60" s="152">
        <v>0</v>
      </c>
      <c r="Q60" s="152">
        <v>0</v>
      </c>
      <c r="R60" s="152">
        <v>0</v>
      </c>
      <c r="S60" s="152" t="s">
        <v>254</v>
      </c>
      <c r="T60" s="152">
        <v>1</v>
      </c>
    </row>
    <row r="61" spans="1:21" ht="15.75" customHeight="1">
      <c r="A61" s="254" t="s">
        <v>321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"/>
    </row>
    <row r="62" spans="1:21" ht="110.25" customHeight="1">
      <c r="A62" s="148" t="s">
        <v>175</v>
      </c>
      <c r="B62" s="146" t="s">
        <v>206</v>
      </c>
      <c r="C62" s="146" t="s">
        <v>191</v>
      </c>
      <c r="D62" s="146">
        <v>77.05</v>
      </c>
      <c r="E62" s="152" t="s">
        <v>254</v>
      </c>
      <c r="F62" s="146">
        <v>77.05</v>
      </c>
      <c r="G62" s="152" t="s">
        <v>254</v>
      </c>
      <c r="H62" s="146">
        <v>77.05</v>
      </c>
      <c r="I62" s="152" t="s">
        <v>254</v>
      </c>
      <c r="J62" s="146">
        <v>80.93</v>
      </c>
      <c r="K62" s="152" t="s">
        <v>254</v>
      </c>
      <c r="L62" s="146">
        <v>81.35</v>
      </c>
      <c r="M62" s="152" t="s">
        <v>254</v>
      </c>
      <c r="N62" s="146">
        <v>175.64</v>
      </c>
      <c r="O62" s="152" t="s">
        <v>254</v>
      </c>
      <c r="P62" s="146">
        <v>175.64</v>
      </c>
      <c r="Q62" s="152" t="s">
        <v>254</v>
      </c>
      <c r="R62" s="146">
        <v>175.64</v>
      </c>
      <c r="S62" s="152" t="s">
        <v>254</v>
      </c>
      <c r="T62" s="146">
        <v>175.64</v>
      </c>
      <c r="U62" s="2"/>
    </row>
    <row r="63" spans="1:21" ht="121.5" customHeight="1">
      <c r="A63" s="148" t="s">
        <v>176</v>
      </c>
      <c r="B63" s="146" t="s">
        <v>413</v>
      </c>
      <c r="C63" s="146" t="s">
        <v>204</v>
      </c>
      <c r="D63" s="153">
        <v>0</v>
      </c>
      <c r="E63" s="153"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2" t="s">
        <v>254</v>
      </c>
      <c r="P63" s="153">
        <v>1</v>
      </c>
      <c r="Q63" s="153">
        <v>0</v>
      </c>
      <c r="R63" s="153">
        <v>0</v>
      </c>
      <c r="S63" s="153">
        <v>0</v>
      </c>
      <c r="T63" s="153">
        <v>0</v>
      </c>
      <c r="U63" s="2"/>
    </row>
    <row r="64" spans="1:21" s="56" customFormat="1" ht="124.5" customHeight="1">
      <c r="A64" s="146" t="s">
        <v>177</v>
      </c>
      <c r="B64" s="142" t="s">
        <v>283</v>
      </c>
      <c r="C64" s="146" t="s">
        <v>191</v>
      </c>
      <c r="D64" s="146">
        <v>33.33</v>
      </c>
      <c r="E64" s="152" t="s">
        <v>254</v>
      </c>
      <c r="F64" s="146">
        <v>33.65</v>
      </c>
      <c r="G64" s="152" t="s">
        <v>254</v>
      </c>
      <c r="H64" s="146">
        <v>33.78</v>
      </c>
      <c r="I64" s="152" t="s">
        <v>254</v>
      </c>
      <c r="J64" s="146" t="s">
        <v>207</v>
      </c>
      <c r="K64" s="152" t="s">
        <v>254</v>
      </c>
      <c r="L64" s="146">
        <v>27.15</v>
      </c>
      <c r="M64" s="152" t="s">
        <v>254</v>
      </c>
      <c r="N64" s="146">
        <v>27.4</v>
      </c>
      <c r="O64" s="152" t="s">
        <v>254</v>
      </c>
      <c r="P64" s="146">
        <v>27.4</v>
      </c>
      <c r="Q64" s="152" t="s">
        <v>254</v>
      </c>
      <c r="R64" s="146">
        <v>46.83</v>
      </c>
      <c r="S64" s="152" t="s">
        <v>254</v>
      </c>
      <c r="T64" s="146">
        <v>47.8</v>
      </c>
      <c r="U64" s="94"/>
    </row>
    <row r="65" spans="1:21" ht="150.75" customHeight="1">
      <c r="A65" s="146" t="s">
        <v>178</v>
      </c>
      <c r="B65" s="146" t="s">
        <v>333</v>
      </c>
      <c r="C65" s="146" t="s">
        <v>191</v>
      </c>
      <c r="D65" s="146">
        <v>5.96</v>
      </c>
      <c r="E65" s="152" t="s">
        <v>254</v>
      </c>
      <c r="F65" s="146">
        <v>5.96</v>
      </c>
      <c r="G65" s="152" t="s">
        <v>254</v>
      </c>
      <c r="H65" s="146">
        <v>6.29</v>
      </c>
      <c r="I65" s="152" t="s">
        <v>254</v>
      </c>
      <c r="J65" s="146">
        <v>173.24</v>
      </c>
      <c r="K65" s="152" t="s">
        <v>254</v>
      </c>
      <c r="L65" s="146">
        <v>173.24</v>
      </c>
      <c r="M65" s="152" t="s">
        <v>254</v>
      </c>
      <c r="N65" s="146">
        <v>173.24</v>
      </c>
      <c r="O65" s="152" t="s">
        <v>254</v>
      </c>
      <c r="P65" s="146">
        <v>173.24</v>
      </c>
      <c r="Q65" s="152">
        <v>0</v>
      </c>
      <c r="R65" s="152">
        <v>0</v>
      </c>
      <c r="S65" s="152">
        <v>0</v>
      </c>
      <c r="T65" s="152">
        <v>0</v>
      </c>
      <c r="U65" s="2"/>
    </row>
    <row r="66" spans="1:21" ht="119.25" customHeight="1">
      <c r="A66" s="146" t="s">
        <v>179</v>
      </c>
      <c r="B66" s="146" t="s">
        <v>477</v>
      </c>
      <c r="C66" s="146" t="s">
        <v>191</v>
      </c>
      <c r="D66" s="146">
        <v>9.74</v>
      </c>
      <c r="E66" s="152" t="s">
        <v>254</v>
      </c>
      <c r="F66" s="146">
        <v>10.29</v>
      </c>
      <c r="G66" s="152" t="s">
        <v>254</v>
      </c>
      <c r="H66" s="146">
        <v>11.91</v>
      </c>
      <c r="I66" s="152" t="s">
        <v>254</v>
      </c>
      <c r="J66" s="146">
        <v>11.91</v>
      </c>
      <c r="K66" s="152" t="s">
        <v>254</v>
      </c>
      <c r="L66" s="146">
        <v>13.53</v>
      </c>
      <c r="M66" s="152" t="s">
        <v>254</v>
      </c>
      <c r="N66" s="146">
        <v>14.61</v>
      </c>
      <c r="O66" s="152" t="s">
        <v>254</v>
      </c>
      <c r="P66" s="146">
        <v>14.61</v>
      </c>
      <c r="Q66" s="152" t="s">
        <v>254</v>
      </c>
      <c r="R66" s="146">
        <v>0</v>
      </c>
      <c r="S66" s="152">
        <v>0</v>
      </c>
      <c r="T66" s="146">
        <v>0</v>
      </c>
      <c r="U66" s="2"/>
    </row>
    <row r="67" spans="1:21" ht="64.5" customHeight="1">
      <c r="A67" s="146" t="s">
        <v>393</v>
      </c>
      <c r="B67" s="146" t="s">
        <v>442</v>
      </c>
      <c r="C67" s="146" t="s">
        <v>191</v>
      </c>
      <c r="D67" s="153">
        <v>0</v>
      </c>
      <c r="E67" s="153"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3" t="s">
        <v>254</v>
      </c>
      <c r="P67" s="153">
        <v>16.3</v>
      </c>
      <c r="Q67" s="153" t="s">
        <v>254</v>
      </c>
      <c r="R67" s="153">
        <v>56.79</v>
      </c>
      <c r="S67" s="153" t="s">
        <v>254</v>
      </c>
      <c r="T67" s="153">
        <v>56.79</v>
      </c>
      <c r="U67" s="2"/>
    </row>
    <row r="68" spans="1:21" ht="48.75" customHeight="1">
      <c r="A68" s="176" t="s">
        <v>394</v>
      </c>
      <c r="B68" s="176" t="s">
        <v>443</v>
      </c>
      <c r="C68" s="193" t="s">
        <v>191</v>
      </c>
      <c r="D68" s="153">
        <v>0</v>
      </c>
      <c r="E68" s="153"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 t="s">
        <v>254</v>
      </c>
      <c r="P68" s="153">
        <v>10</v>
      </c>
      <c r="Q68" s="153">
        <v>0</v>
      </c>
      <c r="R68" s="153">
        <v>0</v>
      </c>
      <c r="S68" s="153">
        <v>0</v>
      </c>
      <c r="T68" s="153">
        <v>0</v>
      </c>
      <c r="U68" s="2"/>
    </row>
    <row r="69" spans="1:21" ht="0.75" customHeight="1" hidden="1">
      <c r="A69" s="53" t="s">
        <v>234</v>
      </c>
      <c r="B69" s="114" t="s">
        <v>257</v>
      </c>
      <c r="C69" s="53" t="s">
        <v>204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76" t="s">
        <v>254</v>
      </c>
      <c r="P69" s="80">
        <v>1</v>
      </c>
      <c r="Q69" s="80">
        <v>0</v>
      </c>
      <c r="R69" s="80">
        <v>0</v>
      </c>
      <c r="S69" s="80">
        <v>0</v>
      </c>
      <c r="T69" s="80">
        <v>0</v>
      </c>
      <c r="U69" s="2"/>
    </row>
    <row r="70" spans="1:21" ht="15.75" customHeight="1">
      <c r="A70" s="257" t="s">
        <v>192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"/>
    </row>
    <row r="71" spans="1:21" ht="92.25" customHeight="1">
      <c r="A71" s="148" t="s">
        <v>175</v>
      </c>
      <c r="B71" s="146" t="s">
        <v>377</v>
      </c>
      <c r="C71" s="146" t="s">
        <v>202</v>
      </c>
      <c r="D71" s="152">
        <v>93000</v>
      </c>
      <c r="E71" s="152" t="s">
        <v>254</v>
      </c>
      <c r="F71" s="152">
        <v>93000</v>
      </c>
      <c r="G71" s="152" t="s">
        <v>254</v>
      </c>
      <c r="H71" s="152">
        <v>93000</v>
      </c>
      <c r="I71" s="152" t="s">
        <v>254</v>
      </c>
      <c r="J71" s="152">
        <v>97688</v>
      </c>
      <c r="K71" s="152" t="s">
        <v>254</v>
      </c>
      <c r="L71" s="152">
        <v>98188</v>
      </c>
      <c r="M71" s="152" t="s">
        <v>254</v>
      </c>
      <c r="N71" s="152">
        <v>212000</v>
      </c>
      <c r="O71" s="152" t="s">
        <v>254</v>
      </c>
      <c r="P71" s="152">
        <v>212000</v>
      </c>
      <c r="Q71" s="152" t="s">
        <v>254</v>
      </c>
      <c r="R71" s="152">
        <v>212000</v>
      </c>
      <c r="S71" s="152" t="s">
        <v>254</v>
      </c>
      <c r="T71" s="152">
        <v>212000</v>
      </c>
      <c r="U71" s="2"/>
    </row>
    <row r="72" spans="1:21" ht="122.25" customHeight="1">
      <c r="A72" s="146" t="s">
        <v>176</v>
      </c>
      <c r="B72" s="126" t="s">
        <v>284</v>
      </c>
      <c r="C72" s="148" t="s">
        <v>194</v>
      </c>
      <c r="D72" s="164">
        <v>523</v>
      </c>
      <c r="E72" s="152" t="s">
        <v>254</v>
      </c>
      <c r="F72" s="164">
        <v>528</v>
      </c>
      <c r="G72" s="152" t="s">
        <v>254</v>
      </c>
      <c r="H72" s="164">
        <v>530</v>
      </c>
      <c r="I72" s="152" t="s">
        <v>254</v>
      </c>
      <c r="J72" s="164" t="s">
        <v>208</v>
      </c>
      <c r="K72" s="152" t="s">
        <v>254</v>
      </c>
      <c r="L72" s="164">
        <v>426</v>
      </c>
      <c r="M72" s="152" t="s">
        <v>254</v>
      </c>
      <c r="N72" s="164">
        <v>430</v>
      </c>
      <c r="O72" s="152" t="s">
        <v>254</v>
      </c>
      <c r="P72" s="164">
        <v>430</v>
      </c>
      <c r="Q72" s="152" t="s">
        <v>254</v>
      </c>
      <c r="R72" s="164">
        <v>735</v>
      </c>
      <c r="S72" s="152" t="s">
        <v>254</v>
      </c>
      <c r="T72" s="164">
        <v>750</v>
      </c>
      <c r="U72" s="2"/>
    </row>
    <row r="73" spans="1:21" ht="66.75" customHeight="1">
      <c r="A73" s="146" t="s">
        <v>177</v>
      </c>
      <c r="B73" s="146" t="s">
        <v>217</v>
      </c>
      <c r="C73" s="146" t="s">
        <v>202</v>
      </c>
      <c r="D73" s="153">
        <v>550440</v>
      </c>
      <c r="E73" s="152" t="s">
        <v>254</v>
      </c>
      <c r="F73" s="153">
        <v>550440</v>
      </c>
      <c r="G73" s="152" t="s">
        <v>254</v>
      </c>
      <c r="H73" s="153">
        <v>580917.35</v>
      </c>
      <c r="I73" s="152" t="s">
        <v>254</v>
      </c>
      <c r="J73" s="152">
        <v>16000000</v>
      </c>
      <c r="K73" s="152" t="s">
        <v>254</v>
      </c>
      <c r="L73" s="152">
        <v>16000000</v>
      </c>
      <c r="M73" s="152" t="s">
        <v>254</v>
      </c>
      <c r="N73" s="152">
        <v>16000000</v>
      </c>
      <c r="O73" s="152" t="s">
        <v>254</v>
      </c>
      <c r="P73" s="152">
        <v>16000000</v>
      </c>
      <c r="Q73" s="153">
        <v>0</v>
      </c>
      <c r="R73" s="153">
        <v>0</v>
      </c>
      <c r="S73" s="153">
        <v>0</v>
      </c>
      <c r="T73" s="153">
        <v>0</v>
      </c>
      <c r="U73" s="2"/>
    </row>
    <row r="74" spans="1:21" ht="66" customHeight="1">
      <c r="A74" s="146" t="s">
        <v>178</v>
      </c>
      <c r="B74" s="146" t="s">
        <v>218</v>
      </c>
      <c r="C74" s="146" t="s">
        <v>202</v>
      </c>
      <c r="D74" s="152">
        <v>900000</v>
      </c>
      <c r="E74" s="152" t="s">
        <v>254</v>
      </c>
      <c r="F74" s="152">
        <v>950000</v>
      </c>
      <c r="G74" s="152" t="s">
        <v>254</v>
      </c>
      <c r="H74" s="152">
        <v>1100000</v>
      </c>
      <c r="I74" s="152" t="s">
        <v>254</v>
      </c>
      <c r="J74" s="152">
        <v>1100000</v>
      </c>
      <c r="K74" s="152" t="s">
        <v>254</v>
      </c>
      <c r="L74" s="152">
        <v>1250000</v>
      </c>
      <c r="M74" s="152" t="s">
        <v>254</v>
      </c>
      <c r="N74" s="152">
        <v>1350000</v>
      </c>
      <c r="O74" s="152" t="s">
        <v>254</v>
      </c>
      <c r="P74" s="152">
        <v>1350000</v>
      </c>
      <c r="Q74" s="153">
        <v>0</v>
      </c>
      <c r="R74" s="153">
        <v>0</v>
      </c>
      <c r="S74" s="153">
        <v>0</v>
      </c>
      <c r="T74" s="153">
        <v>0</v>
      </c>
      <c r="U74" s="2"/>
    </row>
    <row r="75" spans="1:21" ht="83.25" customHeight="1">
      <c r="A75" s="146" t="s">
        <v>179</v>
      </c>
      <c r="B75" s="146" t="s">
        <v>383</v>
      </c>
      <c r="C75" s="146" t="s">
        <v>202</v>
      </c>
      <c r="D75" s="153">
        <v>0</v>
      </c>
      <c r="E75" s="153">
        <v>0</v>
      </c>
      <c r="F75" s="153">
        <v>0</v>
      </c>
      <c r="G75" s="153">
        <v>0</v>
      </c>
      <c r="H75" s="153">
        <v>0</v>
      </c>
      <c r="I75" s="153">
        <v>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53" t="s">
        <v>254</v>
      </c>
      <c r="P75" s="153">
        <v>803662.62</v>
      </c>
      <c r="Q75" s="153" t="s">
        <v>254</v>
      </c>
      <c r="R75" s="153">
        <v>2800000.01</v>
      </c>
      <c r="S75" s="153" t="s">
        <v>254</v>
      </c>
      <c r="T75" s="153">
        <v>2800000.01</v>
      </c>
      <c r="U75" s="2"/>
    </row>
    <row r="76" spans="1:21" ht="15.75" customHeight="1">
      <c r="A76" s="258" t="s">
        <v>322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"/>
    </row>
    <row r="77" spans="1:21" ht="119.25" customHeight="1">
      <c r="A77" s="146" t="s">
        <v>180</v>
      </c>
      <c r="B77" s="146" t="s">
        <v>209</v>
      </c>
      <c r="C77" s="146" t="s">
        <v>191</v>
      </c>
      <c r="D77" s="146">
        <v>5.96</v>
      </c>
      <c r="E77" s="152" t="s">
        <v>254</v>
      </c>
      <c r="F77" s="163">
        <v>5.96</v>
      </c>
      <c r="G77" s="152" t="s">
        <v>254</v>
      </c>
      <c r="H77" s="146">
        <v>6.29</v>
      </c>
      <c r="I77" s="152" t="s">
        <v>254</v>
      </c>
      <c r="J77" s="146">
        <v>6.62</v>
      </c>
      <c r="K77" s="152" t="s">
        <v>254</v>
      </c>
      <c r="L77" s="146">
        <v>6.95</v>
      </c>
      <c r="M77" s="152" t="s">
        <v>254</v>
      </c>
      <c r="N77" s="146">
        <v>7.28</v>
      </c>
      <c r="O77" s="152" t="s">
        <v>254</v>
      </c>
      <c r="P77" s="146">
        <v>7.28</v>
      </c>
      <c r="Q77" s="153">
        <v>0</v>
      </c>
      <c r="R77" s="153">
        <v>0</v>
      </c>
      <c r="S77" s="153">
        <v>0</v>
      </c>
      <c r="T77" s="153">
        <v>0</v>
      </c>
      <c r="U77" s="2"/>
    </row>
    <row r="78" spans="1:21" s="56" customFormat="1" ht="105">
      <c r="A78" s="193" t="s">
        <v>181</v>
      </c>
      <c r="B78" s="193" t="s">
        <v>378</v>
      </c>
      <c r="C78" s="193" t="s">
        <v>191</v>
      </c>
      <c r="D78" s="153">
        <v>68.9</v>
      </c>
      <c r="E78" s="152" t="s">
        <v>254</v>
      </c>
      <c r="F78" s="197">
        <v>70.67</v>
      </c>
      <c r="G78" s="152" t="s">
        <v>254</v>
      </c>
      <c r="H78" s="153">
        <v>72.44</v>
      </c>
      <c r="I78" s="152" t="s">
        <v>254</v>
      </c>
      <c r="J78" s="153">
        <v>73.32</v>
      </c>
      <c r="K78" s="152" t="s">
        <v>254</v>
      </c>
      <c r="L78" s="153">
        <v>74.2</v>
      </c>
      <c r="M78" s="152" t="s">
        <v>254</v>
      </c>
      <c r="N78" s="193">
        <v>75.97</v>
      </c>
      <c r="O78" s="152" t="s">
        <v>254</v>
      </c>
      <c r="P78" s="193">
        <v>75.97</v>
      </c>
      <c r="Q78" s="152">
        <v>0</v>
      </c>
      <c r="R78" s="153">
        <v>0</v>
      </c>
      <c r="S78" s="153">
        <v>0</v>
      </c>
      <c r="T78" s="153">
        <v>0</v>
      </c>
      <c r="U78" s="94"/>
    </row>
    <row r="79" spans="1:20" s="97" customFormat="1" ht="119.25" customHeight="1">
      <c r="A79" s="219" t="s">
        <v>396</v>
      </c>
      <c r="B79" s="212" t="s">
        <v>555</v>
      </c>
      <c r="C79" s="211" t="s">
        <v>191</v>
      </c>
      <c r="D79" s="153">
        <v>0</v>
      </c>
      <c r="E79" s="153">
        <v>0</v>
      </c>
      <c r="F79" s="153"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2" t="s">
        <v>254</v>
      </c>
      <c r="R79" s="153">
        <v>79.33</v>
      </c>
      <c r="S79" s="152" t="s">
        <v>254</v>
      </c>
      <c r="T79" s="153">
        <v>79.35</v>
      </c>
    </row>
    <row r="80" spans="1:21" ht="15.75" customHeight="1">
      <c r="A80" s="272" t="s">
        <v>192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"/>
    </row>
    <row r="81" spans="1:21" ht="76.5" customHeight="1">
      <c r="A81" s="216" t="s">
        <v>180</v>
      </c>
      <c r="B81" s="216" t="s">
        <v>379</v>
      </c>
      <c r="C81" s="216" t="s">
        <v>202</v>
      </c>
      <c r="D81" s="164">
        <v>1249560</v>
      </c>
      <c r="E81" s="152" t="s">
        <v>254</v>
      </c>
      <c r="F81" s="164">
        <v>1249560</v>
      </c>
      <c r="G81" s="152" t="s">
        <v>254</v>
      </c>
      <c r="H81" s="164">
        <v>1318747</v>
      </c>
      <c r="I81" s="152" t="s">
        <v>254</v>
      </c>
      <c r="J81" s="164">
        <v>1387934</v>
      </c>
      <c r="K81" s="152" t="s">
        <v>254</v>
      </c>
      <c r="L81" s="164">
        <v>1457121</v>
      </c>
      <c r="M81" s="152" t="s">
        <v>254</v>
      </c>
      <c r="N81" s="164">
        <v>1527240</v>
      </c>
      <c r="O81" s="152" t="s">
        <v>254</v>
      </c>
      <c r="P81" s="164">
        <v>1527240</v>
      </c>
      <c r="Q81" s="153">
        <v>0</v>
      </c>
      <c r="R81" s="153">
        <v>0</v>
      </c>
      <c r="S81" s="153">
        <v>0</v>
      </c>
      <c r="T81" s="153">
        <v>0</v>
      </c>
      <c r="U81" s="2"/>
    </row>
    <row r="82" spans="1:21" ht="79.5" customHeight="1">
      <c r="A82" s="211" t="s">
        <v>181</v>
      </c>
      <c r="B82" s="211" t="s">
        <v>478</v>
      </c>
      <c r="C82" s="211" t="s">
        <v>202</v>
      </c>
      <c r="D82" s="152">
        <v>3900000</v>
      </c>
      <c r="E82" s="152" t="s">
        <v>254</v>
      </c>
      <c r="F82" s="152">
        <v>4000000</v>
      </c>
      <c r="G82" s="152" t="s">
        <v>254</v>
      </c>
      <c r="H82" s="152">
        <v>4100000</v>
      </c>
      <c r="I82" s="152" t="s">
        <v>254</v>
      </c>
      <c r="J82" s="152">
        <v>4150000</v>
      </c>
      <c r="K82" s="152" t="s">
        <v>254</v>
      </c>
      <c r="L82" s="152">
        <v>4200000</v>
      </c>
      <c r="M82" s="152" t="s">
        <v>254</v>
      </c>
      <c r="N82" s="152">
        <v>4300000</v>
      </c>
      <c r="O82" s="152" t="s">
        <v>254</v>
      </c>
      <c r="P82" s="152">
        <v>4300000</v>
      </c>
      <c r="Q82" s="153">
        <v>0</v>
      </c>
      <c r="R82" s="153">
        <v>0</v>
      </c>
      <c r="S82" s="153">
        <v>0</v>
      </c>
      <c r="T82" s="153">
        <v>0</v>
      </c>
      <c r="U82" s="2"/>
    </row>
    <row r="83" spans="1:20" s="56" customFormat="1" ht="125.25" customHeight="1">
      <c r="A83" s="219" t="s">
        <v>396</v>
      </c>
      <c r="B83" s="212" t="s">
        <v>556</v>
      </c>
      <c r="C83" s="211" t="s">
        <v>202</v>
      </c>
      <c r="D83" s="153">
        <v>0</v>
      </c>
      <c r="E83" s="153">
        <v>0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2" t="s">
        <v>254</v>
      </c>
      <c r="R83" s="153">
        <v>5650000</v>
      </c>
      <c r="S83" s="152" t="s">
        <v>254</v>
      </c>
      <c r="T83" s="153">
        <v>5651100</v>
      </c>
    </row>
    <row r="84" spans="1:21" ht="15.75" customHeight="1">
      <c r="A84" s="258" t="s">
        <v>358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"/>
    </row>
    <row r="85" spans="1:20" ht="135" customHeight="1">
      <c r="A85" s="166" t="s">
        <v>186</v>
      </c>
      <c r="B85" s="146" t="s">
        <v>359</v>
      </c>
      <c r="C85" s="146" t="s">
        <v>191</v>
      </c>
      <c r="D85" s="153">
        <v>0</v>
      </c>
      <c r="E85" s="153"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 t="s">
        <v>254</v>
      </c>
      <c r="P85" s="153">
        <v>0</v>
      </c>
      <c r="Q85" s="153" t="s">
        <v>254</v>
      </c>
      <c r="R85" s="153">
        <v>25.62</v>
      </c>
      <c r="S85" s="153" t="s">
        <v>254</v>
      </c>
      <c r="T85" s="153">
        <v>31.13</v>
      </c>
    </row>
    <row r="86" spans="1:21" ht="15.75" customHeight="1">
      <c r="A86" s="260" t="s">
        <v>192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"/>
    </row>
    <row r="87" spans="1:20" ht="136.5" customHeight="1">
      <c r="A87" s="166" t="s">
        <v>187</v>
      </c>
      <c r="B87" s="146" t="s">
        <v>339</v>
      </c>
      <c r="C87" s="146" t="s">
        <v>388</v>
      </c>
      <c r="D87" s="153">
        <v>0</v>
      </c>
      <c r="E87" s="153">
        <v>0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 t="s">
        <v>254</v>
      </c>
      <c r="P87" s="153">
        <v>0</v>
      </c>
      <c r="Q87" s="153" t="s">
        <v>254</v>
      </c>
      <c r="R87" s="153">
        <v>93</v>
      </c>
      <c r="S87" s="153" t="s">
        <v>254</v>
      </c>
      <c r="T87" s="153">
        <v>113</v>
      </c>
    </row>
    <row r="88" spans="1:21" ht="15.75" customHeight="1">
      <c r="A88" s="257" t="s">
        <v>323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"/>
    </row>
    <row r="89" spans="1:21" ht="151.5" customHeight="1">
      <c r="A89" s="166" t="s">
        <v>237</v>
      </c>
      <c r="B89" s="101" t="s">
        <v>196</v>
      </c>
      <c r="C89" s="146" t="s">
        <v>191</v>
      </c>
      <c r="D89" s="153">
        <v>0</v>
      </c>
      <c r="E89" s="153"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  <c r="O89" s="153">
        <v>0</v>
      </c>
      <c r="P89" s="153">
        <v>0</v>
      </c>
      <c r="Q89" s="153" t="s">
        <v>254</v>
      </c>
      <c r="R89" s="153">
        <v>0.23</v>
      </c>
      <c r="S89" s="153" t="s">
        <v>254</v>
      </c>
      <c r="T89" s="153">
        <v>0.69</v>
      </c>
      <c r="U89" s="2"/>
    </row>
    <row r="90" spans="1:21" ht="150" customHeight="1">
      <c r="A90" s="166" t="s">
        <v>238</v>
      </c>
      <c r="B90" s="125" t="s">
        <v>193</v>
      </c>
      <c r="C90" s="148" t="s">
        <v>191</v>
      </c>
      <c r="D90" s="153">
        <v>0</v>
      </c>
      <c r="E90" s="153">
        <v>0</v>
      </c>
      <c r="F90" s="153">
        <v>0</v>
      </c>
      <c r="G90" s="153">
        <v>0</v>
      </c>
      <c r="H90" s="153">
        <v>0</v>
      </c>
      <c r="I90" s="153">
        <v>0</v>
      </c>
      <c r="J90" s="153">
        <v>0</v>
      </c>
      <c r="K90" s="153">
        <v>0</v>
      </c>
      <c r="L90" s="153">
        <v>0</v>
      </c>
      <c r="M90" s="153">
        <v>0</v>
      </c>
      <c r="N90" s="153">
        <v>0</v>
      </c>
      <c r="O90" s="153">
        <v>0</v>
      </c>
      <c r="P90" s="153">
        <v>0</v>
      </c>
      <c r="Q90" s="153" t="s">
        <v>254</v>
      </c>
      <c r="R90" s="153">
        <v>3.51</v>
      </c>
      <c r="S90" s="153" t="s">
        <v>254</v>
      </c>
      <c r="T90" s="153">
        <v>3.52</v>
      </c>
      <c r="U90" s="2"/>
    </row>
    <row r="91" spans="1:21" ht="111" customHeight="1">
      <c r="A91" s="209" t="s">
        <v>325</v>
      </c>
      <c r="B91" s="209" t="s">
        <v>389</v>
      </c>
      <c r="C91" s="209" t="s">
        <v>191</v>
      </c>
      <c r="D91" s="153">
        <v>0</v>
      </c>
      <c r="E91" s="153">
        <v>0</v>
      </c>
      <c r="F91" s="153">
        <v>0</v>
      </c>
      <c r="G91" s="153">
        <v>0</v>
      </c>
      <c r="H91" s="153">
        <v>0</v>
      </c>
      <c r="I91" s="153">
        <v>0</v>
      </c>
      <c r="J91" s="153">
        <v>0</v>
      </c>
      <c r="K91" s="153">
        <v>0</v>
      </c>
      <c r="L91" s="153">
        <v>0</v>
      </c>
      <c r="M91" s="153">
        <v>0</v>
      </c>
      <c r="N91" s="153">
        <v>0</v>
      </c>
      <c r="O91" s="153">
        <v>0</v>
      </c>
      <c r="P91" s="153">
        <v>0</v>
      </c>
      <c r="Q91" s="153" t="s">
        <v>254</v>
      </c>
      <c r="R91" s="153">
        <v>7.7</v>
      </c>
      <c r="S91" s="153" t="s">
        <v>254</v>
      </c>
      <c r="T91" s="153">
        <v>15.3</v>
      </c>
      <c r="U91" s="2"/>
    </row>
    <row r="92" spans="1:21" ht="183" customHeight="1">
      <c r="A92" s="209" t="s">
        <v>326</v>
      </c>
      <c r="B92" s="209" t="s">
        <v>336</v>
      </c>
      <c r="C92" s="209" t="s">
        <v>191</v>
      </c>
      <c r="D92" s="153">
        <v>0</v>
      </c>
      <c r="E92" s="153">
        <v>0</v>
      </c>
      <c r="F92" s="153">
        <v>0</v>
      </c>
      <c r="G92" s="153">
        <v>0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0</v>
      </c>
      <c r="Q92" s="153" t="s">
        <v>254</v>
      </c>
      <c r="R92" s="153">
        <v>59.93</v>
      </c>
      <c r="S92" s="153" t="s">
        <v>254</v>
      </c>
      <c r="T92" s="153">
        <v>61.36</v>
      </c>
      <c r="U92" s="2"/>
    </row>
    <row r="93" spans="1:21" ht="144.75" customHeight="1">
      <c r="A93" s="210" t="s">
        <v>327</v>
      </c>
      <c r="B93" s="210" t="s">
        <v>215</v>
      </c>
      <c r="C93" s="210" t="s">
        <v>191</v>
      </c>
      <c r="D93" s="153">
        <v>0</v>
      </c>
      <c r="E93" s="153">
        <v>0</v>
      </c>
      <c r="F93" s="153">
        <v>0</v>
      </c>
      <c r="G93" s="153">
        <v>0</v>
      </c>
      <c r="H93" s="153">
        <v>0</v>
      </c>
      <c r="I93" s="153">
        <v>0</v>
      </c>
      <c r="J93" s="153">
        <v>0</v>
      </c>
      <c r="K93" s="153">
        <v>0</v>
      </c>
      <c r="L93" s="153">
        <v>0</v>
      </c>
      <c r="M93" s="153">
        <v>0</v>
      </c>
      <c r="N93" s="153">
        <v>0</v>
      </c>
      <c r="O93" s="153">
        <v>0</v>
      </c>
      <c r="P93" s="153">
        <v>0</v>
      </c>
      <c r="Q93" s="153" t="s">
        <v>254</v>
      </c>
      <c r="R93" s="153">
        <v>9.27</v>
      </c>
      <c r="S93" s="153" t="s">
        <v>254</v>
      </c>
      <c r="T93" s="153">
        <v>201.7</v>
      </c>
      <c r="U93" s="2"/>
    </row>
    <row r="94" spans="1:21" ht="113.25" customHeight="1">
      <c r="A94" s="209" t="s">
        <v>328</v>
      </c>
      <c r="B94" s="209" t="s">
        <v>446</v>
      </c>
      <c r="C94" s="209" t="s">
        <v>191</v>
      </c>
      <c r="D94" s="153">
        <v>0</v>
      </c>
      <c r="E94" s="153">
        <v>0</v>
      </c>
      <c r="F94" s="153">
        <v>0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53">
        <v>0</v>
      </c>
      <c r="P94" s="153">
        <v>0</v>
      </c>
      <c r="Q94" s="153" t="s">
        <v>254</v>
      </c>
      <c r="R94" s="156">
        <v>0.0014</v>
      </c>
      <c r="S94" s="153" t="s">
        <v>254</v>
      </c>
      <c r="T94" s="156">
        <v>0.0027</v>
      </c>
      <c r="U94" s="2"/>
    </row>
    <row r="95" spans="1:21" ht="120" customHeight="1">
      <c r="A95" s="209" t="s">
        <v>329</v>
      </c>
      <c r="B95" s="209" t="s">
        <v>200</v>
      </c>
      <c r="C95" s="209" t="s">
        <v>191</v>
      </c>
      <c r="D95" s="153">
        <v>0</v>
      </c>
      <c r="E95" s="153">
        <v>0</v>
      </c>
      <c r="F95" s="153">
        <v>0</v>
      </c>
      <c r="G95" s="153">
        <v>0</v>
      </c>
      <c r="H95" s="153">
        <v>0</v>
      </c>
      <c r="I95" s="153">
        <v>0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3">
        <v>0</v>
      </c>
      <c r="P95" s="153">
        <v>0</v>
      </c>
      <c r="Q95" s="153" t="s">
        <v>254</v>
      </c>
      <c r="R95" s="210">
        <v>72.28</v>
      </c>
      <c r="S95" s="152">
        <v>0</v>
      </c>
      <c r="T95" s="153">
        <v>123.18</v>
      </c>
      <c r="U95" s="2"/>
    </row>
    <row r="96" spans="1:21" ht="153" customHeight="1">
      <c r="A96" s="240" t="s">
        <v>330</v>
      </c>
      <c r="B96" s="240" t="s">
        <v>203</v>
      </c>
      <c r="C96" s="240" t="s">
        <v>191</v>
      </c>
      <c r="D96" s="153">
        <v>0</v>
      </c>
      <c r="E96" s="153">
        <v>0</v>
      </c>
      <c r="F96" s="153">
        <v>0</v>
      </c>
      <c r="G96" s="153">
        <v>0</v>
      </c>
      <c r="H96" s="153">
        <v>0</v>
      </c>
      <c r="I96" s="153">
        <v>0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53">
        <v>0</v>
      </c>
      <c r="Q96" s="153" t="s">
        <v>254</v>
      </c>
      <c r="R96" s="153">
        <v>29</v>
      </c>
      <c r="S96" s="153" t="s">
        <v>254</v>
      </c>
      <c r="T96" s="153">
        <v>63.71</v>
      </c>
      <c r="U96" s="2"/>
    </row>
    <row r="97" spans="1:21" s="56" customFormat="1" ht="107.25" customHeight="1">
      <c r="A97" s="230" t="s">
        <v>331</v>
      </c>
      <c r="B97" s="209" t="s">
        <v>448</v>
      </c>
      <c r="C97" s="209" t="s">
        <v>191</v>
      </c>
      <c r="D97" s="153">
        <v>0</v>
      </c>
      <c r="E97" s="153">
        <v>0</v>
      </c>
      <c r="F97" s="153">
        <v>0</v>
      </c>
      <c r="G97" s="153">
        <v>0</v>
      </c>
      <c r="H97" s="153">
        <v>0</v>
      </c>
      <c r="I97" s="153">
        <v>0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53">
        <v>0</v>
      </c>
      <c r="Q97" s="153" t="s">
        <v>254</v>
      </c>
      <c r="R97" s="157">
        <v>83.8</v>
      </c>
      <c r="S97" s="153" t="s">
        <v>254</v>
      </c>
      <c r="T97" s="157">
        <v>107.8</v>
      </c>
      <c r="U97" s="94"/>
    </row>
    <row r="98" spans="1:21" s="56" customFormat="1" ht="81.75" customHeight="1">
      <c r="A98" s="230" t="s">
        <v>332</v>
      </c>
      <c r="B98" s="227" t="s">
        <v>506</v>
      </c>
      <c r="C98" s="227" t="s">
        <v>191</v>
      </c>
      <c r="D98" s="153">
        <v>0</v>
      </c>
      <c r="E98" s="153">
        <v>0</v>
      </c>
      <c r="F98" s="153">
        <v>0</v>
      </c>
      <c r="G98" s="153">
        <v>0</v>
      </c>
      <c r="H98" s="153">
        <v>0</v>
      </c>
      <c r="I98" s="153">
        <v>0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53">
        <v>0</v>
      </c>
      <c r="Q98" s="153">
        <v>0</v>
      </c>
      <c r="R98" s="153">
        <v>0</v>
      </c>
      <c r="S98" s="153" t="s">
        <v>254</v>
      </c>
      <c r="T98" s="157">
        <v>80</v>
      </c>
      <c r="U98" s="94"/>
    </row>
    <row r="99" spans="1:21" ht="59.25" customHeight="1">
      <c r="A99" s="209" t="s">
        <v>503</v>
      </c>
      <c r="B99" s="209" t="s">
        <v>390</v>
      </c>
      <c r="C99" s="209" t="s">
        <v>191</v>
      </c>
      <c r="D99" s="153">
        <v>0</v>
      </c>
      <c r="E99" s="153">
        <v>0</v>
      </c>
      <c r="F99" s="153">
        <v>0</v>
      </c>
      <c r="G99" s="153">
        <v>0</v>
      </c>
      <c r="H99" s="153">
        <v>0</v>
      </c>
      <c r="I99" s="153">
        <v>0</v>
      </c>
      <c r="J99" s="153">
        <v>0</v>
      </c>
      <c r="K99" s="153">
        <v>0</v>
      </c>
      <c r="L99" s="153">
        <v>0</v>
      </c>
      <c r="M99" s="153">
        <v>0</v>
      </c>
      <c r="N99" s="153">
        <v>0</v>
      </c>
      <c r="O99" s="153" t="s">
        <v>254</v>
      </c>
      <c r="P99" s="153">
        <v>20</v>
      </c>
      <c r="Q99" s="153" t="s">
        <v>254</v>
      </c>
      <c r="R99" s="153">
        <v>32</v>
      </c>
      <c r="S99" s="153" t="s">
        <v>254</v>
      </c>
      <c r="T99" s="153">
        <v>36</v>
      </c>
      <c r="U99" s="2"/>
    </row>
    <row r="100" spans="1:21" ht="15.75" customHeight="1">
      <c r="A100" s="258" t="s">
        <v>192</v>
      </c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"/>
    </row>
    <row r="101" spans="1:21" s="56" customFormat="1" ht="168.75" customHeight="1">
      <c r="A101" s="222" t="s">
        <v>237</v>
      </c>
      <c r="B101" s="212" t="s">
        <v>214</v>
      </c>
      <c r="C101" s="211" t="s">
        <v>335</v>
      </c>
      <c r="D101" s="153">
        <v>0</v>
      </c>
      <c r="E101" s="153">
        <v>0</v>
      </c>
      <c r="F101" s="153">
        <v>0</v>
      </c>
      <c r="G101" s="153">
        <v>0</v>
      </c>
      <c r="H101" s="153">
        <v>0</v>
      </c>
      <c r="I101" s="153">
        <v>0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53">
        <v>0</v>
      </c>
      <c r="Q101" s="153" t="s">
        <v>254</v>
      </c>
      <c r="R101" s="152">
        <v>10</v>
      </c>
      <c r="S101" s="153" t="s">
        <v>254</v>
      </c>
      <c r="T101" s="152">
        <v>30</v>
      </c>
      <c r="U101" s="94"/>
    </row>
    <row r="102" spans="1:21" s="56" customFormat="1" ht="136.5" customHeight="1">
      <c r="A102" s="222" t="s">
        <v>238</v>
      </c>
      <c r="B102" s="228" t="s">
        <v>502</v>
      </c>
      <c r="C102" s="227" t="s">
        <v>335</v>
      </c>
      <c r="D102" s="153">
        <v>0</v>
      </c>
      <c r="E102" s="153">
        <v>0</v>
      </c>
      <c r="F102" s="153">
        <v>0</v>
      </c>
      <c r="G102" s="153">
        <v>0</v>
      </c>
      <c r="H102" s="153">
        <v>0</v>
      </c>
      <c r="I102" s="153">
        <v>0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53">
        <v>0</v>
      </c>
      <c r="Q102" s="153">
        <v>0</v>
      </c>
      <c r="R102" s="153">
        <v>0</v>
      </c>
      <c r="S102" s="153" t="s">
        <v>254</v>
      </c>
      <c r="T102" s="152">
        <v>4</v>
      </c>
      <c r="U102" s="94"/>
    </row>
    <row r="103" spans="1:21" s="56" customFormat="1" ht="138" customHeight="1">
      <c r="A103" s="222" t="s">
        <v>325</v>
      </c>
      <c r="B103" s="212" t="s">
        <v>340</v>
      </c>
      <c r="C103" s="211" t="s">
        <v>202</v>
      </c>
      <c r="D103" s="153">
        <v>0</v>
      </c>
      <c r="E103" s="153">
        <v>0</v>
      </c>
      <c r="F103" s="153">
        <v>0</v>
      </c>
      <c r="G103" s="153">
        <v>0</v>
      </c>
      <c r="H103" s="153">
        <v>0</v>
      </c>
      <c r="I103" s="153">
        <v>0</v>
      </c>
      <c r="J103" s="153">
        <v>0</v>
      </c>
      <c r="K103" s="153">
        <v>0</v>
      </c>
      <c r="L103" s="153">
        <v>0</v>
      </c>
      <c r="M103" s="153">
        <v>0</v>
      </c>
      <c r="N103" s="153">
        <v>0</v>
      </c>
      <c r="O103" s="153">
        <v>0</v>
      </c>
      <c r="P103" s="153">
        <v>0</v>
      </c>
      <c r="Q103" s="153" t="s">
        <v>254</v>
      </c>
      <c r="R103" s="152">
        <v>2975</v>
      </c>
      <c r="S103" s="153" t="s">
        <v>254</v>
      </c>
      <c r="T103" s="152">
        <v>2980</v>
      </c>
      <c r="U103" s="94"/>
    </row>
    <row r="104" spans="1:21" s="56" customFormat="1" ht="104.25" customHeight="1">
      <c r="A104" s="209" t="s">
        <v>326</v>
      </c>
      <c r="B104" s="209" t="s">
        <v>387</v>
      </c>
      <c r="C104" s="209" t="s">
        <v>386</v>
      </c>
      <c r="D104" s="153">
        <v>0</v>
      </c>
      <c r="E104" s="153">
        <v>0</v>
      </c>
      <c r="F104" s="153">
        <v>0</v>
      </c>
      <c r="G104" s="153">
        <v>0</v>
      </c>
      <c r="H104" s="153">
        <v>0</v>
      </c>
      <c r="I104" s="153">
        <v>0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53">
        <v>0</v>
      </c>
      <c r="Q104" s="153" t="s">
        <v>254</v>
      </c>
      <c r="R104" s="152">
        <v>80</v>
      </c>
      <c r="S104" s="153" t="s">
        <v>254</v>
      </c>
      <c r="T104" s="152">
        <v>160</v>
      </c>
      <c r="U104" s="94"/>
    </row>
    <row r="105" spans="1:21" ht="207.75" customHeight="1">
      <c r="A105" s="209" t="s">
        <v>327</v>
      </c>
      <c r="B105" s="209" t="s">
        <v>384</v>
      </c>
      <c r="C105" s="209" t="s">
        <v>335</v>
      </c>
      <c r="D105" s="153">
        <v>0</v>
      </c>
      <c r="E105" s="153">
        <v>0</v>
      </c>
      <c r="F105" s="153">
        <v>0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153">
        <v>0</v>
      </c>
      <c r="M105" s="153">
        <v>0</v>
      </c>
      <c r="N105" s="153">
        <v>0</v>
      </c>
      <c r="O105" s="153">
        <v>0</v>
      </c>
      <c r="P105" s="153">
        <v>0</v>
      </c>
      <c r="Q105" s="153" t="s">
        <v>254</v>
      </c>
      <c r="R105" s="152">
        <v>417</v>
      </c>
      <c r="S105" s="153" t="s">
        <v>254</v>
      </c>
      <c r="T105" s="152">
        <v>427</v>
      </c>
      <c r="U105" s="2"/>
    </row>
    <row r="106" spans="1:21" ht="53.25" customHeight="1">
      <c r="A106" s="236" t="s">
        <v>328</v>
      </c>
      <c r="B106" s="148" t="s">
        <v>385</v>
      </c>
      <c r="C106" s="148" t="s">
        <v>202</v>
      </c>
      <c r="D106" s="153">
        <v>0</v>
      </c>
      <c r="E106" s="153">
        <v>0</v>
      </c>
      <c r="F106" s="153">
        <v>0</v>
      </c>
      <c r="G106" s="153">
        <v>0</v>
      </c>
      <c r="H106" s="153">
        <v>0</v>
      </c>
      <c r="I106" s="153">
        <v>0</v>
      </c>
      <c r="J106" s="153">
        <v>0</v>
      </c>
      <c r="K106" s="153">
        <v>0</v>
      </c>
      <c r="L106" s="153">
        <v>0</v>
      </c>
      <c r="M106" s="153">
        <v>0</v>
      </c>
      <c r="N106" s="153">
        <v>0</v>
      </c>
      <c r="O106" s="153">
        <v>0</v>
      </c>
      <c r="P106" s="153">
        <v>0</v>
      </c>
      <c r="Q106" s="153" t="s">
        <v>254</v>
      </c>
      <c r="R106" s="161">
        <v>154696.837</v>
      </c>
      <c r="S106" s="153" t="s">
        <v>254</v>
      </c>
      <c r="T106" s="161">
        <v>3366345</v>
      </c>
      <c r="U106" s="2"/>
    </row>
    <row r="107" spans="1:21" ht="141.75" customHeight="1">
      <c r="A107" s="146" t="s">
        <v>329</v>
      </c>
      <c r="B107" s="146" t="s">
        <v>447</v>
      </c>
      <c r="C107" s="146" t="s">
        <v>388</v>
      </c>
      <c r="D107" s="153">
        <v>0</v>
      </c>
      <c r="E107" s="153"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53">
        <v>0</v>
      </c>
      <c r="Q107" s="153" t="s">
        <v>254</v>
      </c>
      <c r="R107" s="152">
        <v>414</v>
      </c>
      <c r="S107" s="153" t="s">
        <v>254</v>
      </c>
      <c r="T107" s="152">
        <v>799</v>
      </c>
      <c r="U107" s="2"/>
    </row>
    <row r="108" spans="1:21" ht="101.25" customHeight="1">
      <c r="A108" s="225" t="s">
        <v>330</v>
      </c>
      <c r="B108" s="225" t="s">
        <v>138</v>
      </c>
      <c r="C108" s="225" t="s">
        <v>202</v>
      </c>
      <c r="D108" s="153">
        <v>0</v>
      </c>
      <c r="E108" s="153">
        <v>0</v>
      </c>
      <c r="F108" s="153">
        <v>0</v>
      </c>
      <c r="G108" s="153">
        <v>0</v>
      </c>
      <c r="H108" s="153">
        <v>0</v>
      </c>
      <c r="I108" s="153">
        <v>0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53">
        <v>0</v>
      </c>
      <c r="Q108" s="153" t="s">
        <v>254</v>
      </c>
      <c r="R108" s="225">
        <v>1312</v>
      </c>
      <c r="S108" s="153" t="s">
        <v>254</v>
      </c>
      <c r="T108" s="225">
        <v>2236</v>
      </c>
      <c r="U108" s="2"/>
    </row>
    <row r="109" spans="1:21" ht="93" customHeight="1">
      <c r="A109" s="225" t="s">
        <v>331</v>
      </c>
      <c r="B109" s="225" t="s">
        <v>341</v>
      </c>
      <c r="C109" s="225" t="s">
        <v>334</v>
      </c>
      <c r="D109" s="153">
        <v>0</v>
      </c>
      <c r="E109" s="153">
        <v>0</v>
      </c>
      <c r="F109" s="153">
        <v>0</v>
      </c>
      <c r="G109" s="153">
        <v>0</v>
      </c>
      <c r="H109" s="153">
        <v>0</v>
      </c>
      <c r="I109" s="153">
        <v>0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53">
        <v>0</v>
      </c>
      <c r="Q109" s="153" t="s">
        <v>254</v>
      </c>
      <c r="R109" s="225">
        <v>5180</v>
      </c>
      <c r="S109" s="153" t="s">
        <v>254</v>
      </c>
      <c r="T109" s="225">
        <v>11380</v>
      </c>
      <c r="U109" s="2"/>
    </row>
    <row r="110" spans="1:21" ht="93" customHeight="1">
      <c r="A110" s="227" t="s">
        <v>332</v>
      </c>
      <c r="B110" s="146" t="s">
        <v>449</v>
      </c>
      <c r="C110" s="146" t="s">
        <v>202</v>
      </c>
      <c r="D110" s="153">
        <v>0</v>
      </c>
      <c r="E110" s="153">
        <v>0</v>
      </c>
      <c r="F110" s="153">
        <v>0</v>
      </c>
      <c r="G110" s="153">
        <v>0</v>
      </c>
      <c r="H110" s="153">
        <v>0</v>
      </c>
      <c r="I110" s="153">
        <v>0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53">
        <v>0</v>
      </c>
      <c r="Q110" s="153" t="s">
        <v>254</v>
      </c>
      <c r="R110" s="152">
        <v>16000000</v>
      </c>
      <c r="S110" s="153" t="s">
        <v>254</v>
      </c>
      <c r="T110" s="152">
        <v>20592960</v>
      </c>
      <c r="U110" s="2"/>
    </row>
    <row r="111" spans="1:23" s="56" customFormat="1" ht="106.5" customHeight="1">
      <c r="A111" s="146" t="s">
        <v>503</v>
      </c>
      <c r="B111" s="227" t="s">
        <v>507</v>
      </c>
      <c r="C111" s="227" t="s">
        <v>334</v>
      </c>
      <c r="D111" s="153">
        <v>0</v>
      </c>
      <c r="E111" s="153">
        <v>0</v>
      </c>
      <c r="F111" s="153">
        <v>0</v>
      </c>
      <c r="G111" s="153">
        <v>0</v>
      </c>
      <c r="H111" s="153">
        <v>0</v>
      </c>
      <c r="I111" s="153">
        <v>0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53">
        <v>0</v>
      </c>
      <c r="Q111" s="153">
        <v>0</v>
      </c>
      <c r="R111" s="153">
        <v>0</v>
      </c>
      <c r="S111" s="153" t="s">
        <v>254</v>
      </c>
      <c r="T111" s="152">
        <v>166300</v>
      </c>
      <c r="U111" s="94"/>
      <c r="W111" s="76">
        <v>16000000</v>
      </c>
    </row>
    <row r="112" spans="1:21" ht="75" customHeight="1">
      <c r="A112" s="146" t="s">
        <v>504</v>
      </c>
      <c r="B112" s="146" t="s">
        <v>348</v>
      </c>
      <c r="C112" s="146" t="s">
        <v>204</v>
      </c>
      <c r="D112" s="153">
        <v>0</v>
      </c>
      <c r="E112" s="153">
        <v>0</v>
      </c>
      <c r="F112" s="153">
        <v>0</v>
      </c>
      <c r="G112" s="153">
        <v>0</v>
      </c>
      <c r="H112" s="153">
        <v>0</v>
      </c>
      <c r="I112" s="153">
        <v>0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 t="s">
        <v>254</v>
      </c>
      <c r="P112" s="153">
        <v>5</v>
      </c>
      <c r="Q112" s="153" t="s">
        <v>254</v>
      </c>
      <c r="R112" s="153">
        <v>8</v>
      </c>
      <c r="S112" s="153" t="s">
        <v>254</v>
      </c>
      <c r="T112" s="153">
        <v>9</v>
      </c>
      <c r="U112" s="2"/>
    </row>
    <row r="113" spans="1:20" ht="30">
      <c r="A113" s="227" t="s">
        <v>505</v>
      </c>
      <c r="B113" s="227" t="s">
        <v>557</v>
      </c>
      <c r="C113" s="227" t="s">
        <v>204</v>
      </c>
      <c r="D113" s="153">
        <v>0</v>
      </c>
      <c r="E113" s="153">
        <v>0</v>
      </c>
      <c r="F113" s="153">
        <v>0</v>
      </c>
      <c r="G113" s="153">
        <v>0</v>
      </c>
      <c r="H113" s="153">
        <v>0</v>
      </c>
      <c r="I113" s="153">
        <v>0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53">
        <v>0</v>
      </c>
      <c r="Q113" s="153">
        <v>0</v>
      </c>
      <c r="R113" s="153">
        <v>0</v>
      </c>
      <c r="S113" s="153" t="s">
        <v>254</v>
      </c>
      <c r="T113" s="153">
        <v>2</v>
      </c>
    </row>
  </sheetData>
  <sheetProtection/>
  <mergeCells count="42">
    <mergeCell ref="D1:H1"/>
    <mergeCell ref="P1:T1"/>
    <mergeCell ref="A8:R8"/>
    <mergeCell ref="C10:C12"/>
    <mergeCell ref="A4:R4"/>
    <mergeCell ref="O11:P11"/>
    <mergeCell ref="D10:T10"/>
    <mergeCell ref="A10:A12"/>
    <mergeCell ref="B10:B12"/>
    <mergeCell ref="I11:J11"/>
    <mergeCell ref="L2:P2"/>
    <mergeCell ref="D11:D12"/>
    <mergeCell ref="E11:F11"/>
    <mergeCell ref="A80:T80"/>
    <mergeCell ref="A70:T70"/>
    <mergeCell ref="A15:T15"/>
    <mergeCell ref="A22:T22"/>
    <mergeCell ref="A29:T29"/>
    <mergeCell ref="K11:L11"/>
    <mergeCell ref="M11:N11"/>
    <mergeCell ref="A6:P6"/>
    <mergeCell ref="A14:T14"/>
    <mergeCell ref="G11:H11"/>
    <mergeCell ref="Q11:R11"/>
    <mergeCell ref="S11:T11"/>
    <mergeCell ref="E13:F13"/>
    <mergeCell ref="A100:T100"/>
    <mergeCell ref="A86:T86"/>
    <mergeCell ref="A84:T84"/>
    <mergeCell ref="Q13:R13"/>
    <mergeCell ref="S13:T13"/>
    <mergeCell ref="A34:T34"/>
    <mergeCell ref="A76:T76"/>
    <mergeCell ref="O13:P13"/>
    <mergeCell ref="A50:T50"/>
    <mergeCell ref="A39:T39"/>
    <mergeCell ref="A61:T61"/>
    <mergeCell ref="G13:H13"/>
    <mergeCell ref="I13:J13"/>
    <mergeCell ref="K13:L13"/>
    <mergeCell ref="M13:N13"/>
    <mergeCell ref="A88:T88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65" r:id="rId1"/>
  <headerFooter alignWithMargins="0">
    <oddHeader>&amp;C&amp;Ф</oddHeader>
  </headerFooter>
  <rowBreaks count="13" manualBreakCount="13">
    <brk id="17" max="19" man="1"/>
    <brk id="21" max="19" man="1"/>
    <brk id="26" max="19" man="1"/>
    <brk id="31" max="19" man="1"/>
    <brk id="38" max="19" man="1"/>
    <brk id="47" max="19" man="1"/>
    <brk id="56" max="19" man="1"/>
    <brk id="63" max="19" man="1"/>
    <brk id="72" max="19" man="1"/>
    <brk id="82" max="19" man="1"/>
    <brk id="90" max="19" man="1"/>
    <brk id="95" max="19" man="1"/>
    <brk id="102" max="19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SheetLayoutView="100" zoomScalePageLayoutView="0" workbookViewId="0" topLeftCell="A46">
      <selection activeCell="A48" sqref="A48:F55"/>
    </sheetView>
  </sheetViews>
  <sheetFormatPr defaultColWidth="9.00390625" defaultRowHeight="12.75" outlineLevelRow="1"/>
  <cols>
    <col min="1" max="1" width="5.75390625" style="1" customWidth="1"/>
    <col min="2" max="2" width="43.75390625" style="1" customWidth="1"/>
    <col min="3" max="3" width="20.625" style="1" customWidth="1"/>
    <col min="4" max="4" width="16.00390625" style="56" customWidth="1"/>
    <col min="5" max="5" width="15.375" style="56" customWidth="1"/>
    <col min="6" max="6" width="44.25390625" style="89" customWidth="1"/>
    <col min="7" max="16384" width="9.125" style="1" customWidth="1"/>
  </cols>
  <sheetData>
    <row r="1" spans="1:6" ht="84" customHeight="1">
      <c r="A1" s="15"/>
      <c r="B1" s="15"/>
      <c r="C1" s="15"/>
      <c r="D1" s="187"/>
      <c r="E1" s="286" t="s">
        <v>492</v>
      </c>
      <c r="F1" s="287"/>
    </row>
    <row r="2" spans="1:6" ht="21" customHeight="1">
      <c r="A2" s="16"/>
      <c r="B2" s="16"/>
      <c r="C2" s="16"/>
      <c r="D2" s="188"/>
      <c r="E2" s="288"/>
      <c r="F2" s="289"/>
    </row>
    <row r="3" spans="1:6" ht="19.5" customHeight="1">
      <c r="A3" s="290" t="s">
        <v>71</v>
      </c>
      <c r="B3" s="290"/>
      <c r="C3" s="290"/>
      <c r="D3" s="290"/>
      <c r="E3" s="290"/>
      <c r="F3" s="290"/>
    </row>
    <row r="4" spans="1:6" ht="16.5">
      <c r="A4" s="291" t="s">
        <v>70</v>
      </c>
      <c r="B4" s="291"/>
      <c r="C4" s="291"/>
      <c r="D4" s="291"/>
      <c r="E4" s="291"/>
      <c r="F4" s="291"/>
    </row>
    <row r="5" spans="1:6" ht="39" customHeight="1">
      <c r="A5" s="292" t="s">
        <v>297</v>
      </c>
      <c r="B5" s="293"/>
      <c r="C5" s="293"/>
      <c r="D5" s="293"/>
      <c r="E5" s="293"/>
      <c r="F5" s="293"/>
    </row>
    <row r="6" spans="1:6" ht="16.5">
      <c r="A6" s="291" t="s">
        <v>15</v>
      </c>
      <c r="B6" s="294"/>
      <c r="C6" s="294"/>
      <c r="D6" s="294"/>
      <c r="E6" s="294"/>
      <c r="F6" s="294"/>
    </row>
    <row r="7" ht="6.75" customHeight="1"/>
    <row r="8" spans="1:10" ht="15.75" customHeight="1">
      <c r="A8" s="296" t="s">
        <v>14</v>
      </c>
      <c r="B8" s="285" t="s">
        <v>116</v>
      </c>
      <c r="C8" s="285" t="s">
        <v>13</v>
      </c>
      <c r="D8" s="284" t="s">
        <v>19</v>
      </c>
      <c r="E8" s="284"/>
      <c r="F8" s="284"/>
      <c r="G8" s="2"/>
      <c r="H8" s="2"/>
      <c r="I8" s="2"/>
      <c r="J8" s="2"/>
    </row>
    <row r="9" spans="1:10" ht="78.75" customHeight="1">
      <c r="A9" s="296"/>
      <c r="B9" s="295"/>
      <c r="C9" s="285"/>
      <c r="D9" s="176" t="s">
        <v>48</v>
      </c>
      <c r="E9" s="176" t="s">
        <v>47</v>
      </c>
      <c r="F9" s="199" t="s">
        <v>49</v>
      </c>
      <c r="G9" s="2"/>
      <c r="H9" s="2"/>
      <c r="I9" s="2"/>
      <c r="J9" s="2"/>
    </row>
    <row r="10" spans="1:10" ht="15.75">
      <c r="A10" s="4">
        <v>1</v>
      </c>
      <c r="B10" s="4">
        <v>2</v>
      </c>
      <c r="C10" s="35">
        <v>3</v>
      </c>
      <c r="D10" s="112">
        <v>4</v>
      </c>
      <c r="E10" s="112">
        <v>5</v>
      </c>
      <c r="F10" s="200">
        <v>6</v>
      </c>
      <c r="G10" s="2"/>
      <c r="H10" s="2"/>
      <c r="I10" s="2"/>
      <c r="J10" s="2"/>
    </row>
    <row r="11" spans="1:10" ht="45.75" customHeight="1">
      <c r="A11" s="42" t="s">
        <v>21</v>
      </c>
      <c r="B11" s="43" t="s">
        <v>360</v>
      </c>
      <c r="C11" s="285" t="s">
        <v>141</v>
      </c>
      <c r="D11" s="176" t="s">
        <v>160</v>
      </c>
      <c r="E11" s="176" t="s">
        <v>479</v>
      </c>
      <c r="F11" s="9" t="s">
        <v>347</v>
      </c>
      <c r="G11" s="2"/>
      <c r="H11" s="2"/>
      <c r="I11" s="2"/>
      <c r="J11" s="2"/>
    </row>
    <row r="12" spans="1:10" ht="90" customHeight="1" outlineLevel="1">
      <c r="A12" s="41" t="s">
        <v>156</v>
      </c>
      <c r="B12" s="81" t="s">
        <v>376</v>
      </c>
      <c r="C12" s="285"/>
      <c r="D12" s="176" t="s">
        <v>241</v>
      </c>
      <c r="E12" s="206" t="s">
        <v>479</v>
      </c>
      <c r="F12" s="9" t="s">
        <v>168</v>
      </c>
      <c r="G12" s="2"/>
      <c r="H12" s="2"/>
      <c r="I12" s="2"/>
      <c r="J12" s="2"/>
    </row>
    <row r="13" spans="1:10" ht="96.75" customHeight="1" outlineLevel="1">
      <c r="A13" s="41" t="s">
        <v>157</v>
      </c>
      <c r="B13" s="81" t="s">
        <v>248</v>
      </c>
      <c r="C13" s="285"/>
      <c r="D13" s="176" t="s">
        <v>241</v>
      </c>
      <c r="E13" s="176" t="s">
        <v>479</v>
      </c>
      <c r="F13" s="9" t="s">
        <v>480</v>
      </c>
      <c r="G13" s="2"/>
      <c r="H13" s="2"/>
      <c r="I13" s="2"/>
      <c r="J13" s="2"/>
    </row>
    <row r="14" spans="1:10" ht="83.25" customHeight="1">
      <c r="A14" s="130" t="s">
        <v>22</v>
      </c>
      <c r="B14" s="43" t="s">
        <v>361</v>
      </c>
      <c r="C14" s="285" t="s">
        <v>342</v>
      </c>
      <c r="D14" s="176" t="s">
        <v>160</v>
      </c>
      <c r="E14" s="176" t="s">
        <v>479</v>
      </c>
      <c r="F14" s="9" t="s">
        <v>561</v>
      </c>
      <c r="G14" s="2"/>
      <c r="H14" s="2"/>
      <c r="I14" s="2"/>
      <c r="J14" s="2"/>
    </row>
    <row r="15" spans="1:10" ht="126" customHeight="1">
      <c r="A15" s="41" t="s">
        <v>150</v>
      </c>
      <c r="B15" s="35" t="s">
        <v>558</v>
      </c>
      <c r="C15" s="285"/>
      <c r="D15" s="176" t="s">
        <v>160</v>
      </c>
      <c r="E15" s="176" t="s">
        <v>479</v>
      </c>
      <c r="F15" s="83" t="s">
        <v>559</v>
      </c>
      <c r="G15" s="2"/>
      <c r="H15" s="2"/>
      <c r="I15" s="2"/>
      <c r="J15" s="2"/>
    </row>
    <row r="16" spans="1:10" ht="81" customHeight="1">
      <c r="A16" s="42" t="s">
        <v>23</v>
      </c>
      <c r="B16" s="43" t="s">
        <v>362</v>
      </c>
      <c r="C16" s="285" t="s">
        <v>166</v>
      </c>
      <c r="D16" s="202" t="s">
        <v>289</v>
      </c>
      <c r="E16" s="202" t="s">
        <v>479</v>
      </c>
      <c r="F16" s="83" t="s">
        <v>343</v>
      </c>
      <c r="G16" s="2"/>
      <c r="H16" s="2"/>
      <c r="I16" s="2"/>
      <c r="J16" s="2"/>
    </row>
    <row r="17" spans="1:10" ht="46.5" customHeight="1">
      <c r="A17" s="75" t="s">
        <v>171</v>
      </c>
      <c r="B17" s="208" t="s">
        <v>256</v>
      </c>
      <c r="C17" s="285"/>
      <c r="D17" s="58" t="s">
        <v>289</v>
      </c>
      <c r="E17" s="58" t="s">
        <v>289</v>
      </c>
      <c r="F17" s="83" t="s">
        <v>391</v>
      </c>
      <c r="G17" s="2"/>
      <c r="H17" s="2"/>
      <c r="I17" s="2"/>
      <c r="J17" s="2"/>
    </row>
    <row r="18" spans="1:10" ht="65.25" customHeight="1">
      <c r="A18" s="75" t="s">
        <v>172</v>
      </c>
      <c r="B18" s="208" t="s">
        <v>450</v>
      </c>
      <c r="C18" s="285"/>
      <c r="D18" s="58" t="s">
        <v>288</v>
      </c>
      <c r="E18" s="58" t="s">
        <v>479</v>
      </c>
      <c r="F18" s="199" t="s">
        <v>481</v>
      </c>
      <c r="G18" s="2"/>
      <c r="H18" s="2"/>
      <c r="I18" s="2"/>
      <c r="J18" s="2"/>
    </row>
    <row r="19" spans="1:10" ht="66" customHeight="1">
      <c r="A19" s="75" t="s">
        <v>173</v>
      </c>
      <c r="B19" s="208" t="s">
        <v>451</v>
      </c>
      <c r="C19" s="285"/>
      <c r="D19" s="58" t="s">
        <v>288</v>
      </c>
      <c r="E19" s="58" t="s">
        <v>479</v>
      </c>
      <c r="F19" s="83" t="s">
        <v>482</v>
      </c>
      <c r="G19" s="2"/>
      <c r="H19" s="2"/>
      <c r="I19" s="2"/>
      <c r="J19" s="2"/>
    </row>
    <row r="20" spans="1:6" ht="78.75" customHeight="1">
      <c r="A20" s="186" t="s">
        <v>174</v>
      </c>
      <c r="B20" s="208" t="s">
        <v>453</v>
      </c>
      <c r="C20" s="285"/>
      <c r="D20" s="58" t="s">
        <v>288</v>
      </c>
      <c r="E20" s="58" t="s">
        <v>479</v>
      </c>
      <c r="F20" s="199" t="s">
        <v>483</v>
      </c>
    </row>
    <row r="21" spans="1:10" ht="65.25" customHeight="1">
      <c r="A21" s="75" t="s">
        <v>231</v>
      </c>
      <c r="B21" s="202" t="s">
        <v>452</v>
      </c>
      <c r="C21" s="285"/>
      <c r="D21" s="58" t="s">
        <v>287</v>
      </c>
      <c r="E21" s="58" t="s">
        <v>479</v>
      </c>
      <c r="F21" s="83" t="s">
        <v>484</v>
      </c>
      <c r="G21" s="2"/>
      <c r="H21" s="2"/>
      <c r="I21" s="2"/>
      <c r="J21" s="2"/>
    </row>
    <row r="22" spans="1:10" ht="114.75" customHeight="1">
      <c r="A22" s="75" t="s">
        <v>407</v>
      </c>
      <c r="B22" s="35" t="s">
        <v>509</v>
      </c>
      <c r="C22" s="35"/>
      <c r="D22" s="58" t="s">
        <v>479</v>
      </c>
      <c r="E22" s="58" t="s">
        <v>479</v>
      </c>
      <c r="F22" s="200" t="s">
        <v>523</v>
      </c>
      <c r="G22" s="2"/>
      <c r="H22" s="2"/>
      <c r="I22" s="2"/>
      <c r="J22" s="2"/>
    </row>
    <row r="23" spans="1:10" ht="57.75" customHeight="1">
      <c r="A23" s="75" t="s">
        <v>408</v>
      </c>
      <c r="B23" s="35" t="s">
        <v>510</v>
      </c>
      <c r="C23" s="35"/>
      <c r="D23" s="58" t="s">
        <v>479</v>
      </c>
      <c r="E23" s="58" t="s">
        <v>479</v>
      </c>
      <c r="F23" s="199" t="s">
        <v>511</v>
      </c>
      <c r="G23" s="2"/>
      <c r="H23" s="2"/>
      <c r="I23" s="2"/>
      <c r="J23" s="2"/>
    </row>
    <row r="24" spans="1:10" ht="33.75" customHeight="1">
      <c r="A24" s="75" t="s">
        <v>409</v>
      </c>
      <c r="B24" s="35" t="s">
        <v>235</v>
      </c>
      <c r="C24" s="285"/>
      <c r="D24" s="58" t="s">
        <v>241</v>
      </c>
      <c r="E24" s="58" t="s">
        <v>241</v>
      </c>
      <c r="F24" s="200" t="s">
        <v>417</v>
      </c>
      <c r="G24" s="2"/>
      <c r="H24" s="2"/>
      <c r="I24" s="2"/>
      <c r="J24" s="2"/>
    </row>
    <row r="25" spans="1:10" ht="46.5" customHeight="1">
      <c r="A25" s="75" t="s">
        <v>410</v>
      </c>
      <c r="B25" s="35" t="s">
        <v>416</v>
      </c>
      <c r="C25" s="285"/>
      <c r="D25" s="58" t="s">
        <v>241</v>
      </c>
      <c r="E25" s="58" t="s">
        <v>241</v>
      </c>
      <c r="F25" s="200" t="s">
        <v>418</v>
      </c>
      <c r="G25" s="2"/>
      <c r="H25" s="2"/>
      <c r="I25" s="2"/>
      <c r="J25" s="2"/>
    </row>
    <row r="26" spans="1:10" ht="46.5" customHeight="1">
      <c r="A26" s="75" t="s">
        <v>411</v>
      </c>
      <c r="B26" s="177" t="s">
        <v>258</v>
      </c>
      <c r="C26" s="285"/>
      <c r="D26" s="58" t="s">
        <v>289</v>
      </c>
      <c r="E26" s="58" t="s">
        <v>289</v>
      </c>
      <c r="F26" s="200" t="s">
        <v>419</v>
      </c>
      <c r="G26" s="2"/>
      <c r="H26" s="2"/>
      <c r="I26" s="2"/>
      <c r="J26" s="2"/>
    </row>
    <row r="27" spans="1:10" ht="49.5" customHeight="1">
      <c r="A27" s="42" t="s">
        <v>143</v>
      </c>
      <c r="B27" s="43" t="s">
        <v>365</v>
      </c>
      <c r="C27" s="285" t="s">
        <v>141</v>
      </c>
      <c r="D27" s="176" t="s">
        <v>160</v>
      </c>
      <c r="E27" s="176" t="s">
        <v>479</v>
      </c>
      <c r="F27" s="9" t="s">
        <v>344</v>
      </c>
      <c r="G27" s="2"/>
      <c r="H27" s="2"/>
      <c r="I27" s="2"/>
      <c r="J27" s="2"/>
    </row>
    <row r="28" spans="1:10" ht="64.5" customHeight="1">
      <c r="A28" s="41" t="s">
        <v>175</v>
      </c>
      <c r="B28" s="35" t="s">
        <v>219</v>
      </c>
      <c r="C28" s="285"/>
      <c r="D28" s="176" t="s">
        <v>160</v>
      </c>
      <c r="E28" s="176" t="s">
        <v>479</v>
      </c>
      <c r="F28" s="9" t="s">
        <v>485</v>
      </c>
      <c r="G28" s="2"/>
      <c r="H28" s="2"/>
      <c r="I28" s="2"/>
      <c r="J28" s="2"/>
    </row>
    <row r="29" spans="1:10" ht="128.25" customHeight="1">
      <c r="A29" s="41" t="s">
        <v>176</v>
      </c>
      <c r="B29" s="35" t="s">
        <v>250</v>
      </c>
      <c r="C29" s="285"/>
      <c r="D29" s="176" t="s">
        <v>160</v>
      </c>
      <c r="E29" s="176" t="s">
        <v>479</v>
      </c>
      <c r="F29" s="9" t="s">
        <v>512</v>
      </c>
      <c r="G29" s="2"/>
      <c r="H29" s="2"/>
      <c r="I29" s="2"/>
      <c r="J29" s="2"/>
    </row>
    <row r="30" spans="1:10" ht="84" customHeight="1">
      <c r="A30" s="41" t="s">
        <v>177</v>
      </c>
      <c r="B30" s="35" t="s">
        <v>184</v>
      </c>
      <c r="C30" s="35" t="s">
        <v>141</v>
      </c>
      <c r="D30" s="176" t="s">
        <v>160</v>
      </c>
      <c r="E30" s="176" t="s">
        <v>289</v>
      </c>
      <c r="F30" s="201" t="s">
        <v>454</v>
      </c>
      <c r="G30" s="2"/>
      <c r="H30" s="2"/>
      <c r="I30" s="2"/>
      <c r="J30" s="2"/>
    </row>
    <row r="31" spans="1:10" ht="61.5" customHeight="1">
      <c r="A31" s="41" t="s">
        <v>178</v>
      </c>
      <c r="B31" s="35" t="s">
        <v>262</v>
      </c>
      <c r="C31" s="35" t="s">
        <v>263</v>
      </c>
      <c r="D31" s="176" t="s">
        <v>289</v>
      </c>
      <c r="E31" s="176" t="s">
        <v>479</v>
      </c>
      <c r="F31" s="201" t="s">
        <v>486</v>
      </c>
      <c r="G31" s="2"/>
      <c r="H31" s="2"/>
      <c r="I31" s="2"/>
      <c r="J31" s="2"/>
    </row>
    <row r="32" spans="1:6" ht="31.5">
      <c r="A32" s="186" t="s">
        <v>179</v>
      </c>
      <c r="B32" s="6" t="s">
        <v>434</v>
      </c>
      <c r="C32" s="6" t="s">
        <v>261</v>
      </c>
      <c r="D32" s="176" t="s">
        <v>289</v>
      </c>
      <c r="E32" s="176" t="s">
        <v>289</v>
      </c>
      <c r="F32" s="9" t="s">
        <v>436</v>
      </c>
    </row>
    <row r="33" spans="1:6" ht="78.75">
      <c r="A33" s="186" t="s">
        <v>393</v>
      </c>
      <c r="B33" s="4" t="s">
        <v>420</v>
      </c>
      <c r="C33" s="35" t="s">
        <v>141</v>
      </c>
      <c r="D33" s="58" t="s">
        <v>289</v>
      </c>
      <c r="E33" s="58" t="s">
        <v>289</v>
      </c>
      <c r="F33" s="200" t="s">
        <v>421</v>
      </c>
    </row>
    <row r="34" spans="1:10" ht="48" customHeight="1">
      <c r="A34" s="39" t="s">
        <v>147</v>
      </c>
      <c r="B34" s="43" t="s">
        <v>363</v>
      </c>
      <c r="C34" s="285" t="s">
        <v>141</v>
      </c>
      <c r="D34" s="226" t="s">
        <v>160</v>
      </c>
      <c r="E34" s="226" t="s">
        <v>479</v>
      </c>
      <c r="F34" s="9" t="s">
        <v>487</v>
      </c>
      <c r="G34" s="2"/>
      <c r="H34" s="2"/>
      <c r="I34" s="2"/>
      <c r="J34" s="2"/>
    </row>
    <row r="35" spans="1:10" ht="47.25" customHeight="1">
      <c r="A35" s="35" t="s">
        <v>180</v>
      </c>
      <c r="B35" s="35" t="s">
        <v>220</v>
      </c>
      <c r="C35" s="285"/>
      <c r="D35" s="226" t="s">
        <v>160</v>
      </c>
      <c r="E35" s="226" t="s">
        <v>289</v>
      </c>
      <c r="F35" s="9" t="s">
        <v>455</v>
      </c>
      <c r="G35" s="2"/>
      <c r="H35" s="2"/>
      <c r="I35" s="2"/>
      <c r="J35" s="2"/>
    </row>
    <row r="36" spans="1:10" ht="66" customHeight="1">
      <c r="A36" s="35" t="s">
        <v>181</v>
      </c>
      <c r="B36" s="35" t="s">
        <v>560</v>
      </c>
      <c r="C36" s="285"/>
      <c r="D36" s="226" t="s">
        <v>288</v>
      </c>
      <c r="E36" s="226" t="s">
        <v>479</v>
      </c>
      <c r="F36" s="3" t="s">
        <v>562</v>
      </c>
      <c r="G36" s="2"/>
      <c r="H36" s="2"/>
      <c r="I36" s="2"/>
      <c r="J36" s="2"/>
    </row>
    <row r="37" spans="1:10" ht="65.25" customHeight="1">
      <c r="A37" s="39" t="s">
        <v>149</v>
      </c>
      <c r="B37" s="43" t="s">
        <v>364</v>
      </c>
      <c r="C37" s="285" t="s">
        <v>141</v>
      </c>
      <c r="D37" s="283" t="s">
        <v>287</v>
      </c>
      <c r="E37" s="283" t="s">
        <v>479</v>
      </c>
      <c r="F37" s="9" t="s">
        <v>345</v>
      </c>
      <c r="G37" s="2"/>
      <c r="H37" s="2"/>
      <c r="I37" s="2"/>
      <c r="J37" s="2"/>
    </row>
    <row r="38" spans="1:11" ht="92.25" customHeight="1">
      <c r="A38" s="35" t="s">
        <v>186</v>
      </c>
      <c r="B38" s="35" t="s">
        <v>303</v>
      </c>
      <c r="C38" s="285"/>
      <c r="D38" s="283"/>
      <c r="E38" s="283"/>
      <c r="F38" s="9" t="s">
        <v>488</v>
      </c>
      <c r="G38" s="2"/>
      <c r="H38" s="2"/>
      <c r="I38" s="2"/>
      <c r="J38" s="2"/>
      <c r="K38" s="27"/>
    </row>
    <row r="39" spans="1:23" ht="124.5" customHeight="1">
      <c r="A39" s="136" t="s">
        <v>162</v>
      </c>
      <c r="B39" s="145" t="s">
        <v>346</v>
      </c>
      <c r="C39" s="299" t="s">
        <v>170</v>
      </c>
      <c r="D39" s="194" t="s">
        <v>287</v>
      </c>
      <c r="E39" s="194" t="s">
        <v>479</v>
      </c>
      <c r="F39" s="9" t="s">
        <v>392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9"/>
    </row>
    <row r="40" spans="1:10" ht="36.75" customHeight="1">
      <c r="A40" s="285" t="s">
        <v>237</v>
      </c>
      <c r="B40" s="284" t="s">
        <v>221</v>
      </c>
      <c r="C40" s="299"/>
      <c r="D40" s="283" t="s">
        <v>287</v>
      </c>
      <c r="E40" s="283" t="s">
        <v>479</v>
      </c>
      <c r="F40" s="298" t="s">
        <v>515</v>
      </c>
      <c r="G40" s="2"/>
      <c r="H40" s="2"/>
      <c r="I40" s="2"/>
      <c r="J40" s="2"/>
    </row>
    <row r="41" spans="1:10" ht="15.75">
      <c r="A41" s="285"/>
      <c r="B41" s="297"/>
      <c r="C41" s="299"/>
      <c r="D41" s="283"/>
      <c r="E41" s="283"/>
      <c r="F41" s="298"/>
      <c r="G41" s="2"/>
      <c r="H41" s="2"/>
      <c r="I41" s="2"/>
      <c r="J41" s="2"/>
    </row>
    <row r="42" spans="1:10" ht="78.75">
      <c r="A42" s="35" t="s">
        <v>238</v>
      </c>
      <c r="B42" s="35" t="s">
        <v>513</v>
      </c>
      <c r="C42" s="299"/>
      <c r="D42" s="229" t="s">
        <v>479</v>
      </c>
      <c r="E42" s="229" t="s">
        <v>479</v>
      </c>
      <c r="F42" s="9" t="s">
        <v>514</v>
      </c>
      <c r="G42" s="2"/>
      <c r="H42" s="2"/>
      <c r="I42" s="2"/>
      <c r="J42" s="2"/>
    </row>
    <row r="43" spans="1:10" ht="47.25" customHeight="1">
      <c r="A43" s="35" t="s">
        <v>325</v>
      </c>
      <c r="B43" s="6" t="s">
        <v>222</v>
      </c>
      <c r="C43" s="299"/>
      <c r="D43" s="194" t="s">
        <v>287</v>
      </c>
      <c r="E43" s="194" t="s">
        <v>479</v>
      </c>
      <c r="F43" s="9" t="s">
        <v>489</v>
      </c>
      <c r="G43" s="2"/>
      <c r="H43" s="2"/>
      <c r="I43" s="2"/>
      <c r="J43" s="2"/>
    </row>
    <row r="44" spans="1:10" ht="65.25" customHeight="1">
      <c r="A44" s="35" t="s">
        <v>326</v>
      </c>
      <c r="B44" s="6" t="s">
        <v>223</v>
      </c>
      <c r="C44" s="299"/>
      <c r="D44" s="194" t="s">
        <v>287</v>
      </c>
      <c r="E44" s="194" t="s">
        <v>479</v>
      </c>
      <c r="F44" s="83" t="s">
        <v>499</v>
      </c>
      <c r="G44" s="2"/>
      <c r="H44" s="2"/>
      <c r="I44" s="2"/>
      <c r="J44" s="2"/>
    </row>
    <row r="45" spans="1:10" ht="94.5">
      <c r="A45" s="35" t="s">
        <v>327</v>
      </c>
      <c r="B45" s="74" t="s">
        <v>167</v>
      </c>
      <c r="C45" s="299"/>
      <c r="D45" s="194" t="s">
        <v>287</v>
      </c>
      <c r="E45" s="194" t="s">
        <v>479</v>
      </c>
      <c r="F45" s="83" t="s">
        <v>516</v>
      </c>
      <c r="G45" s="2"/>
      <c r="H45" s="2"/>
      <c r="I45" s="2"/>
      <c r="J45" s="2"/>
    </row>
    <row r="46" spans="1:10" ht="63">
      <c r="A46" s="35" t="s">
        <v>328</v>
      </c>
      <c r="B46" s="72" t="s">
        <v>351</v>
      </c>
      <c r="C46" s="299"/>
      <c r="D46" s="194" t="s">
        <v>287</v>
      </c>
      <c r="E46" s="194" t="s">
        <v>479</v>
      </c>
      <c r="F46" s="9" t="s">
        <v>517</v>
      </c>
      <c r="G46" s="2"/>
      <c r="H46" s="2"/>
      <c r="I46" s="2"/>
      <c r="J46" s="2"/>
    </row>
    <row r="47" spans="1:10" ht="78.75">
      <c r="A47" s="35" t="s">
        <v>329</v>
      </c>
      <c r="B47" s="72" t="s">
        <v>456</v>
      </c>
      <c r="C47" s="299"/>
      <c r="D47" s="194" t="s">
        <v>287</v>
      </c>
      <c r="E47" s="194" t="s">
        <v>479</v>
      </c>
      <c r="F47" s="9" t="s">
        <v>518</v>
      </c>
      <c r="G47" s="2"/>
      <c r="H47" s="2"/>
      <c r="I47" s="2"/>
      <c r="J47" s="2"/>
    </row>
    <row r="48" spans="1:6" ht="63" customHeight="1">
      <c r="A48" s="35" t="s">
        <v>330</v>
      </c>
      <c r="B48" s="35" t="s">
        <v>169</v>
      </c>
      <c r="C48" s="284" t="s">
        <v>170</v>
      </c>
      <c r="D48" s="194" t="s">
        <v>287</v>
      </c>
      <c r="E48" s="194" t="s">
        <v>479</v>
      </c>
      <c r="F48" s="9" t="s">
        <v>519</v>
      </c>
    </row>
    <row r="49" spans="1:6" ht="114" customHeight="1">
      <c r="A49" s="35" t="s">
        <v>331</v>
      </c>
      <c r="B49" s="72" t="s">
        <v>249</v>
      </c>
      <c r="C49" s="284"/>
      <c r="D49" s="194" t="s">
        <v>287</v>
      </c>
      <c r="E49" s="194" t="s">
        <v>479</v>
      </c>
      <c r="F49" s="9" t="s">
        <v>490</v>
      </c>
    </row>
    <row r="50" spans="1:10" ht="78.75">
      <c r="A50" s="35" t="s">
        <v>332</v>
      </c>
      <c r="B50" s="35" t="s">
        <v>457</v>
      </c>
      <c r="C50" s="284"/>
      <c r="D50" s="194" t="s">
        <v>287</v>
      </c>
      <c r="E50" s="194" t="s">
        <v>479</v>
      </c>
      <c r="F50" s="9" t="s">
        <v>520</v>
      </c>
      <c r="G50" s="2"/>
      <c r="H50" s="2"/>
      <c r="I50" s="2"/>
      <c r="J50" s="2"/>
    </row>
    <row r="51" spans="1:10" ht="47.25">
      <c r="A51" s="35" t="s">
        <v>503</v>
      </c>
      <c r="B51" s="35" t="s">
        <v>546</v>
      </c>
      <c r="C51" s="284"/>
      <c r="D51" s="229" t="s">
        <v>479</v>
      </c>
      <c r="E51" s="229" t="s">
        <v>479</v>
      </c>
      <c r="F51" s="9" t="s">
        <v>554</v>
      </c>
      <c r="G51" s="2"/>
      <c r="H51" s="2"/>
      <c r="I51" s="2"/>
      <c r="J51" s="2"/>
    </row>
    <row r="52" spans="1:10" ht="50.25" customHeight="1">
      <c r="A52" s="35" t="s">
        <v>504</v>
      </c>
      <c r="B52" s="35" t="s">
        <v>259</v>
      </c>
      <c r="C52" s="284"/>
      <c r="D52" s="194" t="s">
        <v>288</v>
      </c>
      <c r="E52" s="194" t="s">
        <v>479</v>
      </c>
      <c r="F52" s="9" t="s">
        <v>522</v>
      </c>
      <c r="G52" s="2"/>
      <c r="H52" s="2"/>
      <c r="I52" s="2"/>
      <c r="J52" s="2"/>
    </row>
    <row r="53" spans="1:10" ht="31.5">
      <c r="A53" s="35" t="s">
        <v>505</v>
      </c>
      <c r="B53" s="35" t="s">
        <v>563</v>
      </c>
      <c r="C53" s="284"/>
      <c r="D53" s="229" t="s">
        <v>479</v>
      </c>
      <c r="E53" s="229" t="s">
        <v>479</v>
      </c>
      <c r="F53" s="200" t="s">
        <v>564</v>
      </c>
      <c r="G53" s="2"/>
      <c r="H53" s="2"/>
      <c r="I53" s="2"/>
      <c r="J53" s="2"/>
    </row>
    <row r="54" spans="1:10" ht="15.75">
      <c r="A54" s="2"/>
      <c r="B54" s="2"/>
      <c r="C54" s="2"/>
      <c r="D54" s="94"/>
      <c r="E54" s="94"/>
      <c r="F54" s="99"/>
      <c r="G54" s="2"/>
      <c r="H54" s="2"/>
      <c r="I54" s="2"/>
      <c r="J54" s="2"/>
    </row>
  </sheetData>
  <sheetProtection/>
  <mergeCells count="26">
    <mergeCell ref="B40:B41"/>
    <mergeCell ref="A40:A41"/>
    <mergeCell ref="F40:F41"/>
    <mergeCell ref="D40:D41"/>
    <mergeCell ref="E40:E41"/>
    <mergeCell ref="C39:C47"/>
    <mergeCell ref="E37:E38"/>
    <mergeCell ref="C11:C13"/>
    <mergeCell ref="C14:C15"/>
    <mergeCell ref="A6:F6"/>
    <mergeCell ref="C8:C9"/>
    <mergeCell ref="B8:B9"/>
    <mergeCell ref="A8:A9"/>
    <mergeCell ref="C37:C38"/>
    <mergeCell ref="E1:F1"/>
    <mergeCell ref="E2:F2"/>
    <mergeCell ref="A3:F3"/>
    <mergeCell ref="D8:F8"/>
    <mergeCell ref="A4:F4"/>
    <mergeCell ref="A5:F5"/>
    <mergeCell ref="C48:C53"/>
    <mergeCell ref="C16:C21"/>
    <mergeCell ref="D37:D38"/>
    <mergeCell ref="C27:C29"/>
    <mergeCell ref="C34:C36"/>
    <mergeCell ref="C24:C26"/>
  </mergeCells>
  <printOptions/>
  <pageMargins left="0.7874015748031497" right="0.3937007874015748" top="0.5905511811023623" bottom="0.3937007874015748" header="0.5905511811023623" footer="0.5905511811023623"/>
  <pageSetup horizontalDpi="600" verticalDpi="600" orientation="landscape" paperSize="9" scale="88" r:id="rId1"/>
  <headerFooter alignWithMargins="0">
    <oddHeader>&amp;C&amp;Я</oddHeader>
  </headerFooter>
  <rowBreaks count="2" manualBreakCount="2">
    <brk id="13" max="5" man="1"/>
    <brk id="2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selection activeCell="A1" sqref="A1:K14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10" width="13.625" style="1" customWidth="1"/>
    <col min="11" max="11" width="29.00390625" style="1" customWidth="1"/>
    <col min="12" max="16384" width="9.125" style="1" customWidth="1"/>
  </cols>
  <sheetData>
    <row r="1" spans="9:13" ht="69.75" customHeight="1">
      <c r="I1" s="302" t="s">
        <v>493</v>
      </c>
      <c r="J1" s="302"/>
      <c r="K1" s="302"/>
      <c r="M1" s="34"/>
    </row>
    <row r="2" ht="69" customHeight="1">
      <c r="K2" s="207"/>
    </row>
    <row r="3" spans="1:11" ht="16.5">
      <c r="A3" s="303" t="s">
        <v>24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32.25" customHeight="1">
      <c r="A4" s="304" t="s">
        <v>298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8.75">
      <c r="A5" s="306" t="s">
        <v>15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7" spans="1:18" ht="49.5" customHeight="1">
      <c r="A7" s="310" t="s">
        <v>14</v>
      </c>
      <c r="B7" s="308" t="s">
        <v>72</v>
      </c>
      <c r="C7" s="308" t="s">
        <v>90</v>
      </c>
      <c r="D7" s="300" t="s">
        <v>312</v>
      </c>
      <c r="E7" s="301"/>
      <c r="F7" s="301"/>
      <c r="G7" s="301"/>
      <c r="H7" s="301"/>
      <c r="I7" s="301"/>
      <c r="J7" s="301"/>
      <c r="K7" s="308" t="s">
        <v>50</v>
      </c>
      <c r="L7" s="2"/>
      <c r="M7" s="2"/>
      <c r="N7" s="2"/>
      <c r="O7" s="2"/>
      <c r="P7" s="2"/>
      <c r="Q7" s="2"/>
      <c r="R7" s="2"/>
    </row>
    <row r="8" spans="1:18" ht="63.75" customHeight="1">
      <c r="A8" s="310"/>
      <c r="B8" s="309"/>
      <c r="C8" s="309"/>
      <c r="D8" s="35" t="s">
        <v>52</v>
      </c>
      <c r="E8" s="35" t="s">
        <v>3</v>
      </c>
      <c r="F8" s="35" t="s">
        <v>4</v>
      </c>
      <c r="G8" s="35" t="s">
        <v>308</v>
      </c>
      <c r="H8" s="35" t="s">
        <v>309</v>
      </c>
      <c r="I8" s="35" t="s">
        <v>310</v>
      </c>
      <c r="J8" s="35" t="s">
        <v>311</v>
      </c>
      <c r="K8" s="309"/>
      <c r="L8" s="2"/>
      <c r="M8" s="2"/>
      <c r="N8" s="2"/>
      <c r="O8" s="2"/>
      <c r="P8" s="2"/>
      <c r="Q8" s="2"/>
      <c r="R8" s="2"/>
    </row>
    <row r="9" spans="1:18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/>
      <c r="M9" s="2"/>
      <c r="N9" s="2"/>
      <c r="O9" s="2"/>
      <c r="P9" s="2"/>
      <c r="Q9" s="2"/>
      <c r="R9" s="2"/>
    </row>
    <row r="10" spans="1:18" ht="15.75">
      <c r="A10" s="4" t="s">
        <v>21</v>
      </c>
      <c r="B10" s="3" t="s">
        <v>129</v>
      </c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.75">
      <c r="A11" s="4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.75">
      <c r="A12" s="4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>
      <c r="A14" s="307" t="s">
        <v>91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10">
    <mergeCell ref="D7:J7"/>
    <mergeCell ref="I1:K1"/>
    <mergeCell ref="A3:K3"/>
    <mergeCell ref="A4:K4"/>
    <mergeCell ref="A5:K5"/>
    <mergeCell ref="A14:K14"/>
    <mergeCell ref="K7:K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67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E9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3.125" style="1" customWidth="1"/>
    <col min="4" max="4" width="17.75390625" style="1" customWidth="1"/>
    <col min="5" max="5" width="23.00390625" style="1" customWidth="1"/>
    <col min="6" max="16384" width="9.125" style="1" customWidth="1"/>
  </cols>
  <sheetData>
    <row r="1" spans="4:5" ht="78.75" customHeight="1">
      <c r="D1" s="311" t="s">
        <v>494</v>
      </c>
      <c r="E1" s="312"/>
    </row>
    <row r="2" spans="4:5" ht="82.5" customHeight="1">
      <c r="D2" s="313"/>
      <c r="E2" s="314"/>
    </row>
    <row r="3" spans="1:5" ht="33" customHeight="1">
      <c r="A3" s="315" t="s">
        <v>27</v>
      </c>
      <c r="B3" s="315"/>
      <c r="C3" s="315"/>
      <c r="D3" s="315"/>
      <c r="E3" s="315"/>
    </row>
    <row r="4" spans="1:5" ht="36" customHeight="1">
      <c r="A4" s="304" t="s">
        <v>297</v>
      </c>
      <c r="B4" s="305"/>
      <c r="C4" s="305"/>
      <c r="D4" s="305"/>
      <c r="E4" s="305"/>
    </row>
    <row r="5" spans="1:5" ht="17.25" customHeight="1">
      <c r="A5" s="291" t="s">
        <v>130</v>
      </c>
      <c r="B5" s="291"/>
      <c r="C5" s="291"/>
      <c r="D5" s="291"/>
      <c r="E5" s="82"/>
    </row>
    <row r="6" spans="1:13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63">
      <c r="A7" s="5" t="s">
        <v>14</v>
      </c>
      <c r="B7" s="35" t="s">
        <v>92</v>
      </c>
      <c r="C7" s="5" t="s">
        <v>25</v>
      </c>
      <c r="D7" s="5" t="s">
        <v>99</v>
      </c>
      <c r="E7" s="5" t="s">
        <v>26</v>
      </c>
      <c r="F7" s="2"/>
      <c r="G7" s="2"/>
      <c r="H7" s="2"/>
      <c r="I7" s="2"/>
      <c r="J7" s="2"/>
      <c r="K7" s="2"/>
      <c r="L7" s="2"/>
      <c r="M7" s="2"/>
      <c r="N7" s="2"/>
    </row>
    <row r="8" spans="1:13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21</v>
      </c>
      <c r="B9" s="316" t="s">
        <v>210</v>
      </c>
      <c r="C9" s="317"/>
      <c r="D9" s="317"/>
      <c r="E9" s="318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8"/>
      <c r="B12" s="8"/>
      <c r="C12" s="8"/>
      <c r="D12" s="8"/>
      <c r="E12" s="8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6">
    <mergeCell ref="A5:D5"/>
    <mergeCell ref="D1:E1"/>
    <mergeCell ref="D2:E2"/>
    <mergeCell ref="A3:E3"/>
    <mergeCell ref="A4:E4"/>
    <mergeCell ref="B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115" zoomScaleSheetLayoutView="115" zoomScalePageLayoutView="0" workbookViewId="0" topLeftCell="A1">
      <selection activeCell="A1" sqref="A1:P11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0.875" style="1" customWidth="1"/>
    <col min="4" max="5" width="10.00390625" style="1" customWidth="1"/>
    <col min="6" max="8" width="9.625" style="1" customWidth="1"/>
    <col min="9" max="9" width="9.375" style="1" customWidth="1"/>
    <col min="10" max="10" width="10.875" style="1" customWidth="1"/>
    <col min="11" max="11" width="10.125" style="1" customWidth="1"/>
    <col min="12" max="12" width="9.875" style="1" customWidth="1"/>
    <col min="13" max="13" width="9.625" style="1" customWidth="1"/>
    <col min="14" max="16384" width="9.125" style="1" customWidth="1"/>
  </cols>
  <sheetData>
    <row r="1" spans="12:16" ht="108" customHeight="1">
      <c r="L1" s="110"/>
      <c r="M1" s="319" t="s">
        <v>495</v>
      </c>
      <c r="N1" s="319"/>
      <c r="O1" s="319"/>
      <c r="P1" s="319"/>
    </row>
    <row r="2" spans="11:14" ht="86.25" customHeight="1">
      <c r="K2" s="313"/>
      <c r="L2" s="313"/>
      <c r="M2" s="313"/>
      <c r="N2" s="313"/>
    </row>
    <row r="3" spans="1:13" ht="18.75">
      <c r="A3" s="320" t="s">
        <v>29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8" ht="18.75">
      <c r="A4" s="18"/>
      <c r="B4" s="36" t="s">
        <v>131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"/>
      <c r="O4" s="2"/>
      <c r="P4" s="2"/>
      <c r="Q4" s="2"/>
      <c r="R4" s="2"/>
    </row>
    <row r="5" spans="1:18" ht="34.5" customHeight="1">
      <c r="A5" s="321" t="s">
        <v>299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2"/>
      <c r="O5" s="2"/>
      <c r="P5" s="2"/>
      <c r="Q5" s="2"/>
      <c r="R5" s="2"/>
    </row>
    <row r="6" spans="1:18" ht="15.75" customHeight="1">
      <c r="A6" s="322" t="s">
        <v>15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2"/>
      <c r="O6" s="2"/>
      <c r="P6" s="2"/>
      <c r="Q6" s="2"/>
      <c r="R6" s="2"/>
    </row>
    <row r="7" spans="1:18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66" customHeight="1">
      <c r="A8" s="308" t="s">
        <v>14</v>
      </c>
      <c r="B8" s="308" t="s">
        <v>85</v>
      </c>
      <c r="C8" s="323" t="s">
        <v>51</v>
      </c>
      <c r="D8" s="324"/>
      <c r="E8" s="324"/>
      <c r="F8" s="324"/>
      <c r="G8" s="324"/>
      <c r="H8" s="324"/>
      <c r="I8" s="324"/>
      <c r="J8" s="285" t="s">
        <v>93</v>
      </c>
      <c r="K8" s="285"/>
      <c r="L8" s="285"/>
      <c r="M8" s="285"/>
      <c r="N8" s="285"/>
      <c r="O8" s="285"/>
      <c r="P8" s="285"/>
      <c r="Q8" s="2"/>
      <c r="R8" s="2"/>
    </row>
    <row r="9" spans="1:18" ht="72" customHeight="1">
      <c r="A9" s="309"/>
      <c r="B9" s="309"/>
      <c r="C9" s="38" t="s">
        <v>137</v>
      </c>
      <c r="D9" s="38" t="s">
        <v>132</v>
      </c>
      <c r="E9" s="38" t="s">
        <v>133</v>
      </c>
      <c r="F9" s="38" t="s">
        <v>134</v>
      </c>
      <c r="G9" s="38" t="s">
        <v>135</v>
      </c>
      <c r="H9" s="38" t="s">
        <v>136</v>
      </c>
      <c r="I9" s="38" t="s">
        <v>230</v>
      </c>
      <c r="J9" s="38" t="s">
        <v>137</v>
      </c>
      <c r="K9" s="38" t="s">
        <v>132</v>
      </c>
      <c r="L9" s="38" t="s">
        <v>133</v>
      </c>
      <c r="M9" s="38" t="s">
        <v>134</v>
      </c>
      <c r="N9" s="38" t="s">
        <v>135</v>
      </c>
      <c r="O9" s="38" t="s">
        <v>136</v>
      </c>
      <c r="P9" s="38" t="s">
        <v>230</v>
      </c>
      <c r="Q9" s="2"/>
      <c r="R9" s="2"/>
    </row>
    <row r="10" spans="1:18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2"/>
      <c r="R10" s="2"/>
    </row>
    <row r="11" spans="1:18" ht="15.75">
      <c r="A11" s="35" t="s">
        <v>21</v>
      </c>
      <c r="B11" s="5" t="s">
        <v>142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  <c r="P11" s="3"/>
      <c r="Q11" s="2"/>
      <c r="R11" s="2"/>
    </row>
    <row r="12" spans="1:18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mergeCells count="9">
    <mergeCell ref="M1:P1"/>
    <mergeCell ref="J8:P8"/>
    <mergeCell ref="K2:N2"/>
    <mergeCell ref="A3:M3"/>
    <mergeCell ref="A5:M5"/>
    <mergeCell ref="A6:M6"/>
    <mergeCell ref="A8:A9"/>
    <mergeCell ref="B8:B9"/>
    <mergeCell ref="C8:I8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71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71"/>
  <sheetViews>
    <sheetView view="pageBreakPreview" zoomScale="95" zoomScaleSheetLayoutView="95" zoomScalePageLayoutView="0" workbookViewId="0" topLeftCell="A251">
      <selection activeCell="A1" sqref="A1:K272"/>
    </sheetView>
  </sheetViews>
  <sheetFormatPr defaultColWidth="7.625" defaultRowHeight="12.75"/>
  <cols>
    <col min="1" max="1" width="5.875" style="1" customWidth="1"/>
    <col min="2" max="2" width="23.00390625" style="1" customWidth="1"/>
    <col min="3" max="3" width="26.75390625" style="183" customWidth="1"/>
    <col min="4" max="4" width="42.625" style="1" customWidth="1"/>
    <col min="5" max="5" width="13.75390625" style="1" customWidth="1"/>
    <col min="6" max="6" width="14.25390625" style="1" customWidth="1"/>
    <col min="7" max="7" width="14.25390625" style="56" customWidth="1"/>
    <col min="8" max="8" width="15.375" style="56" customWidth="1"/>
    <col min="9" max="9" width="15.625" style="56" customWidth="1"/>
    <col min="10" max="10" width="15.375" style="56" customWidth="1"/>
    <col min="11" max="11" width="14.375" style="1" customWidth="1"/>
    <col min="12" max="12" width="7.625" style="1" customWidth="1"/>
    <col min="13" max="16384" width="7.625" style="1" customWidth="1"/>
  </cols>
  <sheetData>
    <row r="1" spans="1:11" ht="93" customHeight="1">
      <c r="A1" s="56"/>
      <c r="B1" s="56"/>
      <c r="C1" s="181"/>
      <c r="D1" s="56"/>
      <c r="E1" s="56"/>
      <c r="F1" s="56"/>
      <c r="H1" s="277" t="s">
        <v>496</v>
      </c>
      <c r="I1" s="277"/>
      <c r="J1" s="277"/>
      <c r="K1" s="277"/>
    </row>
    <row r="2" spans="1:11" ht="96.75" customHeight="1">
      <c r="A2" s="56"/>
      <c r="B2" s="56"/>
      <c r="C2" s="181"/>
      <c r="D2" s="56"/>
      <c r="E2" s="56"/>
      <c r="F2" s="56"/>
      <c r="H2" s="342"/>
      <c r="I2" s="343"/>
      <c r="J2" s="343"/>
      <c r="K2" s="343"/>
    </row>
    <row r="3" spans="1:11" ht="37.5" customHeight="1">
      <c r="A3" s="277" t="s">
        <v>94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" customHeight="1">
      <c r="A4" s="353" t="s">
        <v>297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</row>
    <row r="5" spans="1:11" ht="18.75">
      <c r="A5" s="352" t="s">
        <v>15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</row>
    <row r="6" spans="1:11" ht="11.25" customHeight="1">
      <c r="A6" s="56"/>
      <c r="B6" s="56"/>
      <c r="C6" s="181"/>
      <c r="D6" s="56"/>
      <c r="E6" s="56"/>
      <c r="F6" s="56"/>
      <c r="K6" s="56"/>
    </row>
    <row r="7" spans="1:11" ht="15.75">
      <c r="A7" s="329" t="s">
        <v>14</v>
      </c>
      <c r="B7" s="329" t="s">
        <v>116</v>
      </c>
      <c r="C7" s="329" t="s">
        <v>117</v>
      </c>
      <c r="D7" s="329" t="s">
        <v>9</v>
      </c>
      <c r="E7" s="357" t="s">
        <v>2</v>
      </c>
      <c r="F7" s="358"/>
      <c r="G7" s="358"/>
      <c r="H7" s="358"/>
      <c r="I7" s="358"/>
      <c r="J7" s="358"/>
      <c r="K7" s="358"/>
    </row>
    <row r="8" spans="1:11" ht="129" customHeight="1">
      <c r="A8" s="331"/>
      <c r="B8" s="355"/>
      <c r="C8" s="331"/>
      <c r="D8" s="331"/>
      <c r="E8" s="57" t="s">
        <v>137</v>
      </c>
      <c r="F8" s="57" t="s">
        <v>132</v>
      </c>
      <c r="G8" s="57" t="s">
        <v>133</v>
      </c>
      <c r="H8" s="57" t="s">
        <v>134</v>
      </c>
      <c r="I8" s="57" t="s">
        <v>135</v>
      </c>
      <c r="J8" s="57" t="s">
        <v>136</v>
      </c>
      <c r="K8" s="57" t="s">
        <v>230</v>
      </c>
    </row>
    <row r="9" spans="1:11" ht="15.75">
      <c r="A9" s="140">
        <v>1</v>
      </c>
      <c r="B9" s="58">
        <v>2</v>
      </c>
      <c r="C9" s="173">
        <v>3</v>
      </c>
      <c r="D9" s="59">
        <v>4</v>
      </c>
      <c r="E9" s="59">
        <v>5</v>
      </c>
      <c r="F9" s="59">
        <v>6</v>
      </c>
      <c r="G9" s="106">
        <v>7</v>
      </c>
      <c r="H9" s="106">
        <v>8</v>
      </c>
      <c r="I9" s="106">
        <v>9</v>
      </c>
      <c r="J9" s="203">
        <v>10</v>
      </c>
      <c r="K9" s="106">
        <v>11</v>
      </c>
    </row>
    <row r="10" spans="1:12" ht="15.75" customHeight="1">
      <c r="A10" s="325" t="s">
        <v>21</v>
      </c>
      <c r="B10" s="347" t="s">
        <v>313</v>
      </c>
      <c r="C10" s="359" t="s">
        <v>139</v>
      </c>
      <c r="D10" s="60" t="s">
        <v>140</v>
      </c>
      <c r="E10" s="45">
        <v>15246.444</v>
      </c>
      <c r="F10" s="45">
        <v>16222.90876</v>
      </c>
      <c r="G10" s="45">
        <v>24566.32899</v>
      </c>
      <c r="H10" s="45">
        <v>32073.815</v>
      </c>
      <c r="I10" s="45">
        <v>116269.13231</v>
      </c>
      <c r="J10" s="45">
        <f>J13</f>
        <v>68686.7307</v>
      </c>
      <c r="K10" s="45">
        <f>K13</f>
        <v>65362.093609999996</v>
      </c>
      <c r="L10" s="85"/>
    </row>
    <row r="11" spans="1:11" ht="48" customHeight="1">
      <c r="A11" s="326"/>
      <c r="B11" s="348"/>
      <c r="C11" s="360"/>
      <c r="D11" s="61" t="s">
        <v>5</v>
      </c>
      <c r="E11" s="47">
        <v>0</v>
      </c>
      <c r="F11" s="47">
        <v>0</v>
      </c>
      <c r="G11" s="47">
        <v>6420.93863</v>
      </c>
      <c r="H11" s="47">
        <v>0</v>
      </c>
      <c r="I11" s="49">
        <v>0</v>
      </c>
      <c r="J11" s="49">
        <v>0</v>
      </c>
      <c r="K11" s="49">
        <v>0</v>
      </c>
    </row>
    <row r="12" spans="1:11" ht="30.75" customHeight="1">
      <c r="A12" s="326"/>
      <c r="B12" s="348"/>
      <c r="C12" s="360"/>
      <c r="D12" s="61" t="s">
        <v>7</v>
      </c>
      <c r="E12" s="47">
        <v>0</v>
      </c>
      <c r="F12" s="47">
        <v>0</v>
      </c>
      <c r="G12" s="47">
        <v>1315.13407</v>
      </c>
      <c r="H12" s="47">
        <v>0</v>
      </c>
      <c r="I12" s="49">
        <v>0</v>
      </c>
      <c r="J12" s="49">
        <v>0</v>
      </c>
      <c r="K12" s="49">
        <v>0</v>
      </c>
    </row>
    <row r="13" spans="1:12" ht="21.75" customHeight="1">
      <c r="A13" s="326"/>
      <c r="B13" s="348"/>
      <c r="C13" s="360"/>
      <c r="D13" s="61" t="s">
        <v>95</v>
      </c>
      <c r="E13" s="47">
        <f>E10</f>
        <v>15246.444</v>
      </c>
      <c r="F13" s="47">
        <f>F10</f>
        <v>16222.90876</v>
      </c>
      <c r="G13" s="47">
        <v>16813.25629</v>
      </c>
      <c r="H13" s="47">
        <f>H15+H30+H40+H100+H165</f>
        <v>32073.815</v>
      </c>
      <c r="I13" s="47">
        <f>I15+I30+I40+I100+I165</f>
        <v>116269.13231</v>
      </c>
      <c r="J13" s="47">
        <f>J15+J30+J40+J100+J165+J190+J200</f>
        <v>68686.7307</v>
      </c>
      <c r="K13" s="47">
        <f>K15+K30+K40+K100+K165+K190+K200</f>
        <v>65362.093609999996</v>
      </c>
      <c r="L13" s="86"/>
    </row>
    <row r="14" spans="1:11" ht="58.5" customHeight="1">
      <c r="A14" s="327"/>
      <c r="B14" s="349"/>
      <c r="C14" s="361"/>
      <c r="D14" s="83" t="s">
        <v>8</v>
      </c>
      <c r="E14" s="47">
        <v>0</v>
      </c>
      <c r="F14" s="47">
        <v>0</v>
      </c>
      <c r="G14" s="47">
        <v>0</v>
      </c>
      <c r="H14" s="47">
        <v>0</v>
      </c>
      <c r="I14" s="49">
        <v>0</v>
      </c>
      <c r="J14" s="49">
        <v>0</v>
      </c>
      <c r="K14" s="49">
        <v>0</v>
      </c>
    </row>
    <row r="15" spans="1:11" ht="19.5" customHeight="1">
      <c r="A15" s="333" t="s">
        <v>22</v>
      </c>
      <c r="B15" s="344" t="s">
        <v>229</v>
      </c>
      <c r="C15" s="299" t="s">
        <v>141</v>
      </c>
      <c r="D15" s="64" t="s">
        <v>144</v>
      </c>
      <c r="E15" s="170">
        <v>1145.635</v>
      </c>
      <c r="F15" s="170">
        <v>1566.7</v>
      </c>
      <c r="G15" s="170">
        <v>1818</v>
      </c>
      <c r="H15" s="170">
        <v>1406.344</v>
      </c>
      <c r="I15" s="170">
        <v>2200</v>
      </c>
      <c r="J15" s="171">
        <f>J18</f>
        <v>650</v>
      </c>
      <c r="K15" s="171">
        <f>K18</f>
        <v>1000</v>
      </c>
    </row>
    <row r="16" spans="1:11" ht="47.25" customHeight="1">
      <c r="A16" s="333"/>
      <c r="B16" s="344"/>
      <c r="C16" s="299"/>
      <c r="D16" s="64" t="s">
        <v>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90">
        <v>0</v>
      </c>
      <c r="K16" s="90">
        <v>0</v>
      </c>
    </row>
    <row r="17" spans="1:11" ht="36" customHeight="1">
      <c r="A17" s="333"/>
      <c r="B17" s="344"/>
      <c r="C17" s="299"/>
      <c r="D17" s="64" t="s">
        <v>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90">
        <v>0</v>
      </c>
      <c r="K17" s="90">
        <v>0</v>
      </c>
    </row>
    <row r="18" spans="1:12" ht="28.5" customHeight="1">
      <c r="A18" s="333"/>
      <c r="B18" s="344"/>
      <c r="C18" s="299"/>
      <c r="D18" s="64" t="s">
        <v>95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650</v>
      </c>
      <c r="K18" s="55">
        <v>1000</v>
      </c>
      <c r="L18" s="87"/>
    </row>
    <row r="19" spans="1:11" ht="19.5" customHeight="1">
      <c r="A19" s="333"/>
      <c r="B19" s="344"/>
      <c r="C19" s="299"/>
      <c r="D19" s="83" t="s">
        <v>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90">
        <v>0</v>
      </c>
      <c r="K19" s="90">
        <v>0</v>
      </c>
    </row>
    <row r="20" spans="1:11" ht="25.5" customHeight="1">
      <c r="A20" s="333" t="s">
        <v>150</v>
      </c>
      <c r="B20" s="334" t="s">
        <v>232</v>
      </c>
      <c r="C20" s="299"/>
      <c r="D20" s="64" t="s">
        <v>144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1" ht="52.5" customHeight="1">
      <c r="A21" s="333"/>
      <c r="B21" s="334"/>
      <c r="C21" s="299"/>
      <c r="D21" s="64" t="s">
        <v>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90">
        <v>0</v>
      </c>
      <c r="K21" s="90">
        <v>0</v>
      </c>
    </row>
    <row r="22" spans="1:11" ht="36.75" customHeight="1">
      <c r="A22" s="333"/>
      <c r="B22" s="334"/>
      <c r="C22" s="299"/>
      <c r="D22" s="64" t="s">
        <v>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192">
        <v>0</v>
      </c>
      <c r="K22" s="192">
        <v>0</v>
      </c>
    </row>
    <row r="23" spans="1:11" ht="36" customHeight="1">
      <c r="A23" s="333"/>
      <c r="B23" s="334"/>
      <c r="C23" s="299"/>
      <c r="D23" s="64" t="s">
        <v>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192">
        <v>0</v>
      </c>
      <c r="K23" s="192">
        <v>0</v>
      </c>
    </row>
    <row r="24" spans="1:11" ht="172.5" customHeight="1">
      <c r="A24" s="333"/>
      <c r="B24" s="334"/>
      <c r="C24" s="299"/>
      <c r="D24" s="83" t="s">
        <v>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90">
        <v>0</v>
      </c>
      <c r="K24" s="90">
        <v>0</v>
      </c>
    </row>
    <row r="25" spans="1:11" ht="27" customHeight="1">
      <c r="A25" s="356" t="s">
        <v>151</v>
      </c>
      <c r="B25" s="351" t="s">
        <v>243</v>
      </c>
      <c r="C25" s="299"/>
      <c r="D25" s="64" t="s">
        <v>144</v>
      </c>
      <c r="E25" s="47">
        <v>0</v>
      </c>
      <c r="F25" s="47">
        <v>0</v>
      </c>
      <c r="G25" s="46">
        <v>0</v>
      </c>
      <c r="H25" s="46">
        <v>0</v>
      </c>
      <c r="I25" s="46">
        <v>0</v>
      </c>
      <c r="J25" s="46">
        <v>650</v>
      </c>
      <c r="K25" s="46">
        <f>K28</f>
        <v>1000</v>
      </c>
    </row>
    <row r="26" spans="1:11" ht="30.75" customHeight="1">
      <c r="A26" s="333"/>
      <c r="B26" s="351"/>
      <c r="C26" s="299"/>
      <c r="D26" s="64" t="s">
        <v>5</v>
      </c>
      <c r="E26" s="47">
        <v>0</v>
      </c>
      <c r="F26" s="47">
        <v>0</v>
      </c>
      <c r="G26" s="46">
        <v>0</v>
      </c>
      <c r="H26" s="46">
        <v>0</v>
      </c>
      <c r="I26" s="46">
        <v>0</v>
      </c>
      <c r="J26" s="90">
        <v>0</v>
      </c>
      <c r="K26" s="90">
        <v>0</v>
      </c>
    </row>
    <row r="27" spans="1:11" ht="30" customHeight="1">
      <c r="A27" s="333"/>
      <c r="B27" s="351"/>
      <c r="C27" s="299"/>
      <c r="D27" s="64" t="s">
        <v>7</v>
      </c>
      <c r="E27" s="47">
        <v>0</v>
      </c>
      <c r="F27" s="47">
        <v>0</v>
      </c>
      <c r="G27" s="46">
        <v>0</v>
      </c>
      <c r="H27" s="46">
        <v>0</v>
      </c>
      <c r="I27" s="46">
        <v>0</v>
      </c>
      <c r="J27" s="90">
        <v>0</v>
      </c>
      <c r="K27" s="90">
        <v>0</v>
      </c>
    </row>
    <row r="28" spans="1:11" ht="25.5" customHeight="1">
      <c r="A28" s="333"/>
      <c r="B28" s="351"/>
      <c r="C28" s="299"/>
      <c r="D28" s="64" t="s">
        <v>95</v>
      </c>
      <c r="E28" s="47">
        <v>0</v>
      </c>
      <c r="F28" s="47">
        <v>0</v>
      </c>
      <c r="G28" s="46">
        <v>0</v>
      </c>
      <c r="H28" s="46">
        <v>0</v>
      </c>
      <c r="I28" s="46">
        <v>0</v>
      </c>
      <c r="J28" s="46">
        <v>650</v>
      </c>
      <c r="K28" s="46">
        <v>1000</v>
      </c>
    </row>
    <row r="29" spans="1:11" ht="24" customHeight="1">
      <c r="A29" s="333"/>
      <c r="B29" s="351"/>
      <c r="C29" s="299"/>
      <c r="D29" s="83" t="s">
        <v>8</v>
      </c>
      <c r="E29" s="47">
        <v>0</v>
      </c>
      <c r="F29" s="47">
        <v>0</v>
      </c>
      <c r="G29" s="46">
        <v>0</v>
      </c>
      <c r="H29" s="46">
        <v>0</v>
      </c>
      <c r="I29" s="46">
        <v>0</v>
      </c>
      <c r="J29" s="90">
        <v>0</v>
      </c>
      <c r="K29" s="90">
        <v>0</v>
      </c>
    </row>
    <row r="30" spans="1:11" ht="15.75" customHeight="1">
      <c r="A30" s="333" t="s">
        <v>23</v>
      </c>
      <c r="B30" s="344" t="s">
        <v>352</v>
      </c>
      <c r="C30" s="299" t="s">
        <v>141</v>
      </c>
      <c r="D30" s="83" t="s">
        <v>1</v>
      </c>
      <c r="E30" s="65">
        <v>2804.35</v>
      </c>
      <c r="F30" s="65">
        <v>2420.4168</v>
      </c>
      <c r="G30" s="65">
        <v>1990.7258</v>
      </c>
      <c r="H30" s="65">
        <v>2358.47099</v>
      </c>
      <c r="I30" s="65">
        <v>1839.1857</v>
      </c>
      <c r="J30" s="65">
        <f>J33</f>
        <v>130</v>
      </c>
      <c r="K30" s="65">
        <f>K33</f>
        <v>0</v>
      </c>
    </row>
    <row r="31" spans="1:11" ht="46.5" customHeight="1">
      <c r="A31" s="333"/>
      <c r="B31" s="344"/>
      <c r="C31" s="299"/>
      <c r="D31" s="83" t="s">
        <v>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8">
        <v>0</v>
      </c>
    </row>
    <row r="32" spans="1:11" ht="30.75" customHeight="1">
      <c r="A32" s="333"/>
      <c r="B32" s="344"/>
      <c r="C32" s="299"/>
      <c r="D32" s="83" t="s">
        <v>7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8">
        <v>0</v>
      </c>
    </row>
    <row r="33" spans="1:12" ht="17.25" customHeight="1">
      <c r="A33" s="333"/>
      <c r="B33" s="344"/>
      <c r="C33" s="299"/>
      <c r="D33" s="83" t="s">
        <v>95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130</v>
      </c>
      <c r="K33" s="67">
        <v>0</v>
      </c>
      <c r="L33" s="87"/>
    </row>
    <row r="34" spans="1:11" ht="18.75" customHeight="1">
      <c r="A34" s="333"/>
      <c r="B34" s="344"/>
      <c r="C34" s="299"/>
      <c r="D34" s="83" t="s">
        <v>8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8">
        <v>0</v>
      </c>
    </row>
    <row r="35" spans="1:11" ht="29.25" customHeight="1">
      <c r="A35" s="333" t="s">
        <v>171</v>
      </c>
      <c r="B35" s="334" t="s">
        <v>558</v>
      </c>
      <c r="C35" s="299"/>
      <c r="D35" s="62" t="s">
        <v>154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f>J38</f>
        <v>130</v>
      </c>
      <c r="K35" s="65">
        <f>K38</f>
        <v>0</v>
      </c>
    </row>
    <row r="36" spans="1:11" ht="29.25" customHeight="1">
      <c r="A36" s="333"/>
      <c r="B36" s="334"/>
      <c r="C36" s="299"/>
      <c r="D36" s="62" t="s">
        <v>5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</row>
    <row r="37" spans="1:11" ht="37.5" customHeight="1">
      <c r="A37" s="333"/>
      <c r="B37" s="334"/>
      <c r="C37" s="299"/>
      <c r="D37" s="63" t="s">
        <v>7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</row>
    <row r="38" spans="1:11" ht="29.25" customHeight="1">
      <c r="A38" s="333"/>
      <c r="B38" s="334"/>
      <c r="C38" s="299"/>
      <c r="D38" s="62" t="s">
        <v>95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130</v>
      </c>
      <c r="K38" s="67">
        <v>0</v>
      </c>
    </row>
    <row r="39" spans="1:11" ht="80.25" customHeight="1">
      <c r="A39" s="333"/>
      <c r="B39" s="334"/>
      <c r="C39" s="299"/>
      <c r="D39" s="62" t="s">
        <v>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50">
        <v>0</v>
      </c>
    </row>
    <row r="40" spans="1:12" ht="15.75" customHeight="1">
      <c r="A40" s="333" t="s">
        <v>143</v>
      </c>
      <c r="B40" s="345" t="s">
        <v>366</v>
      </c>
      <c r="C40" s="299" t="s">
        <v>145</v>
      </c>
      <c r="D40" s="83" t="s">
        <v>154</v>
      </c>
      <c r="E40" s="65">
        <v>866.999</v>
      </c>
      <c r="F40" s="65">
        <v>189</v>
      </c>
      <c r="G40" s="65">
        <v>3733.68726</v>
      </c>
      <c r="H40" s="65">
        <v>14249</v>
      </c>
      <c r="I40" s="65">
        <v>92991.57294</v>
      </c>
      <c r="J40" s="66">
        <f>J43</f>
        <v>5715.17484</v>
      </c>
      <c r="K40" s="66">
        <f>K50+K55+K60+K65+K70+K75+K80+K85+K90+K95</f>
        <v>1720.389</v>
      </c>
      <c r="L40" s="88"/>
    </row>
    <row r="41" spans="1:11" ht="32.25" customHeight="1">
      <c r="A41" s="333"/>
      <c r="B41" s="345"/>
      <c r="C41" s="299"/>
      <c r="D41" s="83" t="s">
        <v>5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55">
        <v>0</v>
      </c>
      <c r="K41" s="55">
        <v>0</v>
      </c>
    </row>
    <row r="42" spans="1:11" ht="32.25" customHeight="1">
      <c r="A42" s="333"/>
      <c r="B42" s="345"/>
      <c r="C42" s="299"/>
      <c r="D42" s="83" t="s">
        <v>7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55">
        <v>0</v>
      </c>
      <c r="K42" s="55">
        <v>0</v>
      </c>
    </row>
    <row r="43" spans="1:11" ht="18" customHeight="1">
      <c r="A43" s="333"/>
      <c r="B43" s="345"/>
      <c r="C43" s="299"/>
      <c r="D43" s="83" t="s">
        <v>95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55">
        <f>J75+J80+J90+J95</f>
        <v>5715.17484</v>
      </c>
      <c r="K43" s="55">
        <v>1720</v>
      </c>
    </row>
    <row r="44" spans="1:11" ht="51.75" customHeight="1">
      <c r="A44" s="333"/>
      <c r="B44" s="345"/>
      <c r="C44" s="299"/>
      <c r="D44" s="83" t="s">
        <v>8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55">
        <v>0</v>
      </c>
      <c r="K44" s="55">
        <v>0</v>
      </c>
    </row>
    <row r="45" spans="1:11" ht="17.25" customHeight="1" hidden="1">
      <c r="A45" s="333"/>
      <c r="B45" s="346"/>
      <c r="C45" s="299"/>
      <c r="D45" s="83"/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55">
        <v>0</v>
      </c>
      <c r="K45" s="55">
        <v>0</v>
      </c>
    </row>
    <row r="46" spans="1:11" ht="17.25" customHeight="1" hidden="1">
      <c r="A46" s="333"/>
      <c r="B46" s="346"/>
      <c r="C46" s="299"/>
      <c r="D46" s="83"/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55">
        <v>0</v>
      </c>
      <c r="K46" s="55">
        <v>0</v>
      </c>
    </row>
    <row r="47" spans="1:11" ht="17.25" customHeight="1" hidden="1">
      <c r="A47" s="333"/>
      <c r="B47" s="346"/>
      <c r="C47" s="299"/>
      <c r="D47" s="83"/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55">
        <v>0</v>
      </c>
      <c r="K47" s="55">
        <v>0</v>
      </c>
    </row>
    <row r="48" spans="1:11" ht="17.25" customHeight="1" hidden="1">
      <c r="A48" s="333"/>
      <c r="B48" s="346"/>
      <c r="C48" s="299"/>
      <c r="D48" s="83"/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55">
        <v>0</v>
      </c>
      <c r="K48" s="55">
        <v>0</v>
      </c>
    </row>
    <row r="49" spans="1:12" ht="68.25" customHeight="1" hidden="1">
      <c r="A49" s="333"/>
      <c r="B49" s="346"/>
      <c r="C49" s="299"/>
      <c r="D49" s="83"/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55">
        <v>0</v>
      </c>
      <c r="K49" s="55">
        <v>0</v>
      </c>
      <c r="L49" s="84"/>
    </row>
    <row r="50" spans="1:11" ht="42" customHeight="1">
      <c r="A50" s="333" t="s">
        <v>175</v>
      </c>
      <c r="B50" s="334" t="s">
        <v>524</v>
      </c>
      <c r="C50" s="299"/>
      <c r="D50" s="83" t="s">
        <v>154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  <c r="J50" s="170">
        <v>0</v>
      </c>
      <c r="K50" s="170">
        <f>K53</f>
        <v>470</v>
      </c>
    </row>
    <row r="51" spans="1:11" ht="46.5" customHeight="1">
      <c r="A51" s="333"/>
      <c r="B51" s="334"/>
      <c r="C51" s="299"/>
      <c r="D51" s="83" t="s">
        <v>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9">
        <v>0</v>
      </c>
    </row>
    <row r="52" spans="1:11" ht="42" customHeight="1">
      <c r="A52" s="333"/>
      <c r="B52" s="334"/>
      <c r="C52" s="299"/>
      <c r="D52" s="83" t="s">
        <v>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9">
        <v>0</v>
      </c>
    </row>
    <row r="53" spans="1:11" ht="42" customHeight="1">
      <c r="A53" s="333"/>
      <c r="B53" s="334"/>
      <c r="C53" s="299"/>
      <c r="D53" s="83" t="s">
        <v>95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9">
        <v>470</v>
      </c>
    </row>
    <row r="54" spans="1:11" ht="42" customHeight="1">
      <c r="A54" s="333"/>
      <c r="B54" s="334"/>
      <c r="C54" s="299"/>
      <c r="D54" s="83" t="s">
        <v>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9">
        <v>0</v>
      </c>
    </row>
    <row r="55" spans="1:11" ht="17.25" customHeight="1">
      <c r="A55" s="333" t="s">
        <v>176</v>
      </c>
      <c r="B55" s="351" t="s">
        <v>510</v>
      </c>
      <c r="C55" s="299"/>
      <c r="D55" s="83" t="s">
        <v>154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8">
        <f>K58</f>
        <v>1250.389</v>
      </c>
    </row>
    <row r="56" spans="1:11" ht="33" customHeight="1">
      <c r="A56" s="333"/>
      <c r="B56" s="351"/>
      <c r="C56" s="299"/>
      <c r="D56" s="83" t="s">
        <v>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9">
        <v>0</v>
      </c>
    </row>
    <row r="57" spans="1:11" ht="35.25" customHeight="1">
      <c r="A57" s="333"/>
      <c r="B57" s="351"/>
      <c r="C57" s="299"/>
      <c r="D57" s="83" t="s">
        <v>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9">
        <v>0</v>
      </c>
    </row>
    <row r="58" spans="1:11" ht="17.25" customHeight="1">
      <c r="A58" s="333"/>
      <c r="B58" s="351"/>
      <c r="C58" s="299"/>
      <c r="D58" s="83" t="s">
        <v>95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9">
        <v>1250.389</v>
      </c>
    </row>
    <row r="59" spans="1:11" ht="28.5" customHeight="1">
      <c r="A59" s="333"/>
      <c r="B59" s="351"/>
      <c r="C59" s="299"/>
      <c r="D59" s="83" t="s">
        <v>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9">
        <v>0</v>
      </c>
    </row>
    <row r="60" spans="1:11" ht="17.25" customHeight="1">
      <c r="A60" s="333" t="s">
        <v>177</v>
      </c>
      <c r="B60" s="351" t="s">
        <v>235</v>
      </c>
      <c r="C60" s="299" t="s">
        <v>145</v>
      </c>
      <c r="D60" s="83" t="s">
        <v>154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8">
        <v>0</v>
      </c>
    </row>
    <row r="61" spans="1:11" ht="17.25" customHeight="1">
      <c r="A61" s="333"/>
      <c r="B61" s="351"/>
      <c r="C61" s="299"/>
      <c r="D61" s="83" t="s">
        <v>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9">
        <v>0</v>
      </c>
    </row>
    <row r="62" spans="1:11" ht="17.25" customHeight="1">
      <c r="A62" s="333"/>
      <c r="B62" s="351"/>
      <c r="C62" s="299"/>
      <c r="D62" s="83" t="s">
        <v>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9">
        <v>0</v>
      </c>
    </row>
    <row r="63" spans="1:11" ht="17.25" customHeight="1">
      <c r="A63" s="333"/>
      <c r="B63" s="351"/>
      <c r="C63" s="299"/>
      <c r="D63" s="83" t="s">
        <v>95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9">
        <v>0</v>
      </c>
    </row>
    <row r="64" spans="1:11" ht="17.25" customHeight="1">
      <c r="A64" s="333"/>
      <c r="B64" s="351"/>
      <c r="C64" s="299"/>
      <c r="D64" s="83" t="s">
        <v>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9">
        <v>0</v>
      </c>
    </row>
    <row r="65" spans="1:11" ht="17.25" customHeight="1">
      <c r="A65" s="326" t="s">
        <v>178</v>
      </c>
      <c r="B65" s="339" t="s">
        <v>253</v>
      </c>
      <c r="C65" s="299"/>
      <c r="D65" s="63" t="s">
        <v>154</v>
      </c>
      <c r="E65" s="189">
        <v>0</v>
      </c>
      <c r="F65" s="189">
        <v>0</v>
      </c>
      <c r="G65" s="189">
        <v>0</v>
      </c>
      <c r="H65" s="189">
        <v>0</v>
      </c>
      <c r="I65" s="189">
        <v>0</v>
      </c>
      <c r="J65" s="189">
        <v>0</v>
      </c>
      <c r="K65" s="190">
        <v>0</v>
      </c>
    </row>
    <row r="66" spans="1:11" ht="17.25" customHeight="1">
      <c r="A66" s="326"/>
      <c r="B66" s="339"/>
      <c r="C66" s="299"/>
      <c r="D66" s="62" t="s">
        <v>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9">
        <v>0</v>
      </c>
    </row>
    <row r="67" spans="1:11" ht="17.25" customHeight="1">
      <c r="A67" s="326"/>
      <c r="B67" s="339"/>
      <c r="C67" s="299"/>
      <c r="D67" s="63" t="s">
        <v>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9">
        <v>0</v>
      </c>
    </row>
    <row r="68" spans="1:11" ht="17.25" customHeight="1">
      <c r="A68" s="326"/>
      <c r="B68" s="339"/>
      <c r="C68" s="299"/>
      <c r="D68" s="62" t="s">
        <v>95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9">
        <v>0</v>
      </c>
    </row>
    <row r="69" spans="1:11" ht="17.25" customHeight="1">
      <c r="A69" s="327"/>
      <c r="B69" s="340"/>
      <c r="C69" s="299"/>
      <c r="D69" s="62" t="s">
        <v>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9">
        <v>0</v>
      </c>
    </row>
    <row r="70" spans="1:11" ht="17.25" customHeight="1">
      <c r="A70" s="325" t="s">
        <v>179</v>
      </c>
      <c r="B70" s="338" t="s">
        <v>256</v>
      </c>
      <c r="C70" s="299"/>
      <c r="D70" s="62" t="s">
        <v>154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8">
        <v>0</v>
      </c>
    </row>
    <row r="71" spans="1:11" ht="17.25" customHeight="1">
      <c r="A71" s="326"/>
      <c r="B71" s="339"/>
      <c r="C71" s="299"/>
      <c r="D71" s="62" t="s">
        <v>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9">
        <v>0</v>
      </c>
    </row>
    <row r="72" spans="1:11" ht="17.25" customHeight="1">
      <c r="A72" s="326"/>
      <c r="B72" s="339"/>
      <c r="C72" s="299"/>
      <c r="D72" s="63" t="s">
        <v>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9">
        <v>0</v>
      </c>
    </row>
    <row r="73" spans="1:11" ht="17.25" customHeight="1">
      <c r="A73" s="326"/>
      <c r="B73" s="339"/>
      <c r="C73" s="299"/>
      <c r="D73" s="62" t="s">
        <v>95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9">
        <v>0</v>
      </c>
    </row>
    <row r="74" spans="1:11" ht="17.25" customHeight="1">
      <c r="A74" s="327"/>
      <c r="B74" s="340"/>
      <c r="C74" s="299"/>
      <c r="D74" s="62" t="s">
        <v>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9">
        <v>0</v>
      </c>
    </row>
    <row r="75" spans="1:11" ht="17.25" customHeight="1">
      <c r="A75" s="325" t="s">
        <v>393</v>
      </c>
      <c r="B75" s="338" t="s">
        <v>450</v>
      </c>
      <c r="C75" s="299"/>
      <c r="D75" s="62" t="s">
        <v>154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f>J78</f>
        <v>1952.15</v>
      </c>
      <c r="K75" s="48">
        <v>0</v>
      </c>
    </row>
    <row r="76" spans="1:11" ht="17.25" customHeight="1">
      <c r="A76" s="326"/>
      <c r="B76" s="339"/>
      <c r="C76" s="299"/>
      <c r="D76" s="62" t="s">
        <v>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9">
        <v>0</v>
      </c>
    </row>
    <row r="77" spans="1:11" ht="17.25" customHeight="1">
      <c r="A77" s="326"/>
      <c r="B77" s="339"/>
      <c r="C77" s="299"/>
      <c r="D77" s="63" t="s">
        <v>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9">
        <v>0</v>
      </c>
    </row>
    <row r="78" spans="1:11" ht="17.25" customHeight="1">
      <c r="A78" s="326"/>
      <c r="B78" s="339"/>
      <c r="C78" s="299"/>
      <c r="D78" s="62" t="s">
        <v>95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1952.15</v>
      </c>
      <c r="K78" s="49">
        <v>0</v>
      </c>
    </row>
    <row r="79" spans="1:11" ht="25.5" customHeight="1">
      <c r="A79" s="327"/>
      <c r="B79" s="340"/>
      <c r="C79" s="299"/>
      <c r="D79" s="62" t="s">
        <v>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9">
        <v>0</v>
      </c>
    </row>
    <row r="80" spans="1:11" ht="17.25" customHeight="1">
      <c r="A80" s="325" t="s">
        <v>394</v>
      </c>
      <c r="B80" s="338" t="s">
        <v>451</v>
      </c>
      <c r="C80" s="299"/>
      <c r="D80" s="62" t="s">
        <v>154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f>J83</f>
        <v>839.868</v>
      </c>
      <c r="K80" s="48">
        <v>0</v>
      </c>
    </row>
    <row r="81" spans="1:11" ht="17.25" customHeight="1">
      <c r="A81" s="326"/>
      <c r="B81" s="339"/>
      <c r="C81" s="299"/>
      <c r="D81" s="62" t="s">
        <v>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9">
        <v>0</v>
      </c>
    </row>
    <row r="82" spans="1:11" ht="17.25" customHeight="1">
      <c r="A82" s="326"/>
      <c r="B82" s="339"/>
      <c r="C82" s="299"/>
      <c r="D82" s="63" t="s">
        <v>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9">
        <v>0</v>
      </c>
    </row>
    <row r="83" spans="1:11" ht="17.25" customHeight="1">
      <c r="A83" s="326"/>
      <c r="B83" s="339"/>
      <c r="C83" s="299"/>
      <c r="D83" s="62" t="s">
        <v>95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839.868</v>
      </c>
      <c r="K83" s="49">
        <v>0</v>
      </c>
    </row>
    <row r="84" spans="1:11" ht="24" customHeight="1">
      <c r="A84" s="327"/>
      <c r="B84" s="340"/>
      <c r="C84" s="299"/>
      <c r="D84" s="62" t="s">
        <v>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9">
        <v>0</v>
      </c>
    </row>
    <row r="85" spans="1:11" ht="17.25" customHeight="1">
      <c r="A85" s="325" t="s">
        <v>395</v>
      </c>
      <c r="B85" s="338" t="s">
        <v>258</v>
      </c>
      <c r="C85" s="299"/>
      <c r="D85" s="62" t="s">
        <v>154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8">
        <v>0</v>
      </c>
    </row>
    <row r="86" spans="1:11" ht="17.25" customHeight="1">
      <c r="A86" s="326"/>
      <c r="B86" s="339"/>
      <c r="C86" s="299"/>
      <c r="D86" s="62" t="s">
        <v>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9">
        <v>0</v>
      </c>
    </row>
    <row r="87" spans="1:11" ht="17.25" customHeight="1">
      <c r="A87" s="326"/>
      <c r="B87" s="339"/>
      <c r="C87" s="299"/>
      <c r="D87" s="63" t="s">
        <v>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9">
        <v>0</v>
      </c>
    </row>
    <row r="88" spans="1:11" ht="17.25" customHeight="1">
      <c r="A88" s="326"/>
      <c r="B88" s="339"/>
      <c r="C88" s="299"/>
      <c r="D88" s="62" t="s">
        <v>95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9">
        <v>0</v>
      </c>
    </row>
    <row r="89" spans="1:11" ht="25.5" customHeight="1">
      <c r="A89" s="327"/>
      <c r="B89" s="340"/>
      <c r="C89" s="299"/>
      <c r="D89" s="62" t="s">
        <v>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9">
        <v>0</v>
      </c>
    </row>
    <row r="90" spans="1:11" ht="15.75" customHeight="1">
      <c r="A90" s="350" t="s">
        <v>458</v>
      </c>
      <c r="B90" s="328" t="s">
        <v>459</v>
      </c>
      <c r="C90" s="299"/>
      <c r="D90" s="62" t="s">
        <v>154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f>J93</f>
        <v>496.99911</v>
      </c>
      <c r="K90" s="48">
        <v>0</v>
      </c>
    </row>
    <row r="91" spans="1:12" s="97" customFormat="1" ht="47.25">
      <c r="A91" s="350"/>
      <c r="B91" s="328"/>
      <c r="C91" s="299"/>
      <c r="D91" s="62" t="s">
        <v>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9">
        <v>0</v>
      </c>
      <c r="L91" s="56"/>
    </row>
    <row r="92" spans="1:11" ht="31.5">
      <c r="A92" s="350"/>
      <c r="B92" s="328"/>
      <c r="C92" s="299"/>
      <c r="D92" s="63" t="s">
        <v>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9">
        <v>0</v>
      </c>
    </row>
    <row r="93" spans="1:11" ht="31.5">
      <c r="A93" s="350"/>
      <c r="B93" s="328"/>
      <c r="C93" s="299"/>
      <c r="D93" s="62" t="s">
        <v>95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496.99911</v>
      </c>
      <c r="K93" s="49">
        <v>0</v>
      </c>
    </row>
    <row r="94" spans="1:11" ht="15.75">
      <c r="A94" s="350"/>
      <c r="B94" s="328"/>
      <c r="C94" s="299"/>
      <c r="D94" s="62" t="s">
        <v>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9">
        <v>0</v>
      </c>
    </row>
    <row r="95" spans="1:11" ht="15.75">
      <c r="A95" s="350" t="s">
        <v>460</v>
      </c>
      <c r="B95" s="338" t="s">
        <v>461</v>
      </c>
      <c r="C95" s="329" t="s">
        <v>146</v>
      </c>
      <c r="D95" s="62" t="s">
        <v>154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8">
        <f>J98</f>
        <v>2426.15773</v>
      </c>
      <c r="K95" s="48">
        <v>0</v>
      </c>
    </row>
    <row r="96" spans="1:11" ht="47.25">
      <c r="A96" s="350"/>
      <c r="B96" s="339"/>
      <c r="C96" s="330"/>
      <c r="D96" s="62" t="s">
        <v>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9">
        <v>0</v>
      </c>
      <c r="K96" s="49">
        <v>0</v>
      </c>
    </row>
    <row r="97" spans="1:11" ht="31.5">
      <c r="A97" s="350"/>
      <c r="B97" s="339"/>
      <c r="C97" s="330"/>
      <c r="D97" s="63" t="s">
        <v>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9">
        <v>0</v>
      </c>
      <c r="K97" s="49">
        <v>0</v>
      </c>
    </row>
    <row r="98" spans="1:11" ht="31.5">
      <c r="A98" s="350"/>
      <c r="B98" s="339"/>
      <c r="C98" s="330"/>
      <c r="D98" s="62" t="s">
        <v>95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9">
        <v>2426.15773</v>
      </c>
      <c r="K98" s="49">
        <v>0</v>
      </c>
    </row>
    <row r="99" spans="1:11" ht="15.75">
      <c r="A99" s="350"/>
      <c r="B99" s="340"/>
      <c r="C99" s="331"/>
      <c r="D99" s="62" t="s">
        <v>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9">
        <v>0</v>
      </c>
      <c r="K99" s="49">
        <v>0</v>
      </c>
    </row>
    <row r="100" spans="1:11" ht="17.25" customHeight="1">
      <c r="A100" s="332" t="s">
        <v>147</v>
      </c>
      <c r="B100" s="363" t="s">
        <v>227</v>
      </c>
      <c r="C100" s="299" t="s">
        <v>265</v>
      </c>
      <c r="D100" s="62" t="s">
        <v>1</v>
      </c>
      <c r="E100" s="45">
        <v>8893.456</v>
      </c>
      <c r="F100" s="70">
        <v>10399.11496</v>
      </c>
      <c r="G100" s="45">
        <v>7976.6973</v>
      </c>
      <c r="H100" s="45">
        <v>11783.77291</v>
      </c>
      <c r="I100" s="45">
        <v>16938.91713</v>
      </c>
      <c r="J100" s="45">
        <f>J103</f>
        <v>10292.95823</v>
      </c>
      <c r="K100" s="45">
        <f>K103</f>
        <v>11115.333</v>
      </c>
    </row>
    <row r="101" spans="1:11" ht="51.75" customHeight="1">
      <c r="A101" s="332"/>
      <c r="B101" s="363"/>
      <c r="C101" s="299"/>
      <c r="D101" s="62" t="s">
        <v>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9">
        <v>0</v>
      </c>
      <c r="K101" s="49">
        <v>0</v>
      </c>
    </row>
    <row r="102" spans="1:11" ht="45" customHeight="1">
      <c r="A102" s="332"/>
      <c r="B102" s="363"/>
      <c r="C102" s="299"/>
      <c r="D102" s="63" t="s">
        <v>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9">
        <v>0</v>
      </c>
      <c r="K102" s="49">
        <v>0</v>
      </c>
    </row>
    <row r="103" spans="1:11" ht="32.25" customHeight="1">
      <c r="A103" s="332"/>
      <c r="B103" s="363"/>
      <c r="C103" s="299"/>
      <c r="D103" s="62" t="s">
        <v>95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9">
        <f>J140+J130+J120</f>
        <v>10292.95823</v>
      </c>
      <c r="K103" s="49">
        <f>K105+K120</f>
        <v>11115.333</v>
      </c>
    </row>
    <row r="104" spans="1:11" ht="39" customHeight="1">
      <c r="A104" s="332"/>
      <c r="B104" s="363"/>
      <c r="C104" s="299"/>
      <c r="D104" s="62" t="s">
        <v>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9">
        <v>0</v>
      </c>
      <c r="K104" s="49">
        <v>0</v>
      </c>
    </row>
    <row r="105" spans="1:12" ht="18" customHeight="1">
      <c r="A105" s="332"/>
      <c r="B105" s="363"/>
      <c r="C105" s="299" t="s">
        <v>141</v>
      </c>
      <c r="D105" s="62" t="s">
        <v>154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8">
        <f>J133+J143+J148</f>
        <v>8614.484</v>
      </c>
      <c r="K105" s="48">
        <f>K108</f>
        <v>11115.333</v>
      </c>
      <c r="L105" s="85"/>
    </row>
    <row r="106" spans="1:11" ht="32.25" customHeight="1">
      <c r="A106" s="332"/>
      <c r="B106" s="363"/>
      <c r="C106" s="299"/>
      <c r="D106" s="62" t="s">
        <v>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9">
        <v>0</v>
      </c>
      <c r="K106" s="49">
        <v>0</v>
      </c>
    </row>
    <row r="107" spans="1:11" ht="32.25" customHeight="1">
      <c r="A107" s="332"/>
      <c r="B107" s="363"/>
      <c r="C107" s="299"/>
      <c r="D107" s="63" t="s">
        <v>7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9">
        <v>0</v>
      </c>
      <c r="K107" s="49">
        <v>0</v>
      </c>
    </row>
    <row r="108" spans="1:12" ht="16.5" customHeight="1">
      <c r="A108" s="332"/>
      <c r="B108" s="363"/>
      <c r="C108" s="299"/>
      <c r="D108" s="62" t="s">
        <v>95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9">
        <v>8614.484</v>
      </c>
      <c r="K108" s="49">
        <f>K130+K140+K155</f>
        <v>11115.333</v>
      </c>
      <c r="L108" s="52"/>
    </row>
    <row r="109" spans="1:11" ht="18" customHeight="1">
      <c r="A109" s="332"/>
      <c r="B109" s="363"/>
      <c r="C109" s="299"/>
      <c r="D109" s="62" t="s">
        <v>8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9">
        <v>0</v>
      </c>
      <c r="K109" s="49">
        <v>0</v>
      </c>
    </row>
    <row r="110" spans="1:11" ht="18" customHeight="1">
      <c r="A110" s="332"/>
      <c r="B110" s="363"/>
      <c r="C110" s="299" t="s">
        <v>146</v>
      </c>
      <c r="D110" s="62" t="s">
        <v>1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8">
        <v>0</v>
      </c>
      <c r="K110" s="48">
        <v>0</v>
      </c>
    </row>
    <row r="111" spans="1:11" ht="18" customHeight="1">
      <c r="A111" s="332"/>
      <c r="B111" s="363"/>
      <c r="C111" s="299"/>
      <c r="D111" s="62" t="s">
        <v>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9">
        <v>0</v>
      </c>
      <c r="K111" s="49">
        <v>0</v>
      </c>
    </row>
    <row r="112" spans="1:11" ht="18" customHeight="1">
      <c r="A112" s="332"/>
      <c r="B112" s="363"/>
      <c r="C112" s="299"/>
      <c r="D112" s="63" t="s">
        <v>7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9">
        <v>0</v>
      </c>
      <c r="K112" s="49">
        <v>0</v>
      </c>
    </row>
    <row r="113" spans="1:11" ht="18" customHeight="1">
      <c r="A113" s="332"/>
      <c r="B113" s="363"/>
      <c r="C113" s="299"/>
      <c r="D113" s="62" t="s">
        <v>95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9">
        <v>0</v>
      </c>
      <c r="K113" s="49">
        <v>0</v>
      </c>
    </row>
    <row r="114" spans="1:11" ht="18" customHeight="1">
      <c r="A114" s="332"/>
      <c r="B114" s="363"/>
      <c r="C114" s="299"/>
      <c r="D114" s="62" t="s">
        <v>8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9">
        <v>0</v>
      </c>
      <c r="K114" s="49">
        <v>0</v>
      </c>
    </row>
    <row r="115" spans="1:11" ht="15.75" customHeight="1">
      <c r="A115" s="332"/>
      <c r="B115" s="363"/>
      <c r="C115" s="299" t="s">
        <v>148</v>
      </c>
      <c r="D115" s="62" t="s">
        <v>1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8">
        <v>0</v>
      </c>
      <c r="K115" s="48">
        <v>0</v>
      </c>
    </row>
    <row r="116" spans="1:11" ht="32.25" customHeight="1">
      <c r="A116" s="332"/>
      <c r="B116" s="363"/>
      <c r="C116" s="299"/>
      <c r="D116" s="62" t="s">
        <v>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9">
        <v>0</v>
      </c>
      <c r="K116" s="49">
        <v>0</v>
      </c>
    </row>
    <row r="117" spans="1:11" ht="32.25" customHeight="1">
      <c r="A117" s="332"/>
      <c r="B117" s="363"/>
      <c r="C117" s="299"/>
      <c r="D117" s="63" t="s">
        <v>7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9">
        <v>0</v>
      </c>
      <c r="K117" s="49">
        <v>0</v>
      </c>
    </row>
    <row r="118" spans="1:11" ht="18.75" customHeight="1">
      <c r="A118" s="332"/>
      <c r="B118" s="363"/>
      <c r="C118" s="299"/>
      <c r="D118" s="62" t="s">
        <v>95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9">
        <v>0</v>
      </c>
      <c r="K118" s="49">
        <v>0</v>
      </c>
    </row>
    <row r="119" spans="1:11" ht="15.75" customHeight="1">
      <c r="A119" s="332"/>
      <c r="B119" s="363"/>
      <c r="C119" s="299"/>
      <c r="D119" s="62" t="s">
        <v>8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9">
        <v>0</v>
      </c>
      <c r="K119" s="49">
        <v>0</v>
      </c>
    </row>
    <row r="120" spans="1:11" ht="15.75" customHeight="1">
      <c r="A120" s="332"/>
      <c r="B120" s="363"/>
      <c r="C120" s="299" t="s">
        <v>263</v>
      </c>
      <c r="D120" s="62" t="s">
        <v>1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8">
        <f>J158</f>
        <v>1678.47423</v>
      </c>
      <c r="K120" s="48">
        <f>K123</f>
        <v>0</v>
      </c>
    </row>
    <row r="121" spans="1:11" ht="15.75" customHeight="1">
      <c r="A121" s="332"/>
      <c r="B121" s="363"/>
      <c r="C121" s="299"/>
      <c r="D121" s="62" t="s">
        <v>5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9">
        <v>0</v>
      </c>
      <c r="K121" s="49">
        <v>0</v>
      </c>
    </row>
    <row r="122" spans="1:11" ht="15.75" customHeight="1">
      <c r="A122" s="332"/>
      <c r="B122" s="363"/>
      <c r="C122" s="299"/>
      <c r="D122" s="63" t="s">
        <v>7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9">
        <v>0</v>
      </c>
      <c r="K122" s="49">
        <v>0</v>
      </c>
    </row>
    <row r="123" spans="1:11" ht="15.75" customHeight="1">
      <c r="A123" s="332"/>
      <c r="B123" s="363"/>
      <c r="C123" s="299"/>
      <c r="D123" s="62" t="s">
        <v>95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9">
        <f>J155</f>
        <v>1678.47423</v>
      </c>
      <c r="K123" s="49">
        <v>0</v>
      </c>
    </row>
    <row r="124" spans="1:11" ht="15.75" customHeight="1">
      <c r="A124" s="332"/>
      <c r="B124" s="363"/>
      <c r="C124" s="299"/>
      <c r="D124" s="62" t="s">
        <v>8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9">
        <v>0</v>
      </c>
      <c r="K124" s="49">
        <v>0</v>
      </c>
    </row>
    <row r="125" spans="1:11" ht="15.75" customHeight="1">
      <c r="A125" s="332"/>
      <c r="B125" s="363"/>
      <c r="C125" s="299" t="s">
        <v>261</v>
      </c>
      <c r="D125" s="62" t="s">
        <v>1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9">
        <v>0</v>
      </c>
      <c r="K125" s="49">
        <v>0</v>
      </c>
    </row>
    <row r="126" spans="1:11" ht="15.75" customHeight="1">
      <c r="A126" s="332"/>
      <c r="B126" s="363"/>
      <c r="C126" s="299"/>
      <c r="D126" s="62" t="s">
        <v>5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9">
        <v>0</v>
      </c>
      <c r="K126" s="49">
        <v>0</v>
      </c>
    </row>
    <row r="127" spans="1:11" ht="15.75" customHeight="1">
      <c r="A127" s="332"/>
      <c r="B127" s="363"/>
      <c r="C127" s="299"/>
      <c r="D127" s="63" t="s">
        <v>7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9">
        <v>0</v>
      </c>
      <c r="K127" s="49">
        <v>0</v>
      </c>
    </row>
    <row r="128" spans="1:11" ht="15.75" customHeight="1">
      <c r="A128" s="332"/>
      <c r="B128" s="363"/>
      <c r="C128" s="299"/>
      <c r="D128" s="62" t="s">
        <v>95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9">
        <v>0</v>
      </c>
      <c r="K128" s="49">
        <v>0</v>
      </c>
    </row>
    <row r="129" spans="1:11" ht="15.75" customHeight="1">
      <c r="A129" s="332"/>
      <c r="B129" s="363"/>
      <c r="C129" s="299"/>
      <c r="D129" s="62" t="s">
        <v>8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9">
        <v>0</v>
      </c>
      <c r="K129" s="49">
        <v>0</v>
      </c>
    </row>
    <row r="130" spans="1:11" ht="15.75" customHeight="1">
      <c r="A130" s="325" t="s">
        <v>180</v>
      </c>
      <c r="B130" s="338" t="s">
        <v>219</v>
      </c>
      <c r="C130" s="329" t="s">
        <v>141</v>
      </c>
      <c r="D130" s="62" t="s">
        <v>154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8">
        <v>500</v>
      </c>
      <c r="K130" s="48">
        <v>500</v>
      </c>
    </row>
    <row r="131" spans="1:11" ht="15.75" customHeight="1">
      <c r="A131" s="326"/>
      <c r="B131" s="339"/>
      <c r="C131" s="330"/>
      <c r="D131" s="62" t="s">
        <v>5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9">
        <v>0</v>
      </c>
      <c r="K131" s="49">
        <v>0</v>
      </c>
    </row>
    <row r="132" spans="1:11" ht="15.75" customHeight="1">
      <c r="A132" s="326"/>
      <c r="B132" s="339"/>
      <c r="C132" s="330"/>
      <c r="D132" s="63" t="s">
        <v>7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9">
        <v>0</v>
      </c>
      <c r="K132" s="49">
        <v>0</v>
      </c>
    </row>
    <row r="133" spans="1:11" ht="15.75" customHeight="1">
      <c r="A133" s="326"/>
      <c r="B133" s="339"/>
      <c r="C133" s="330"/>
      <c r="D133" s="62" t="s">
        <v>95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9">
        <v>500</v>
      </c>
      <c r="K133" s="49">
        <v>500</v>
      </c>
    </row>
    <row r="134" spans="1:11" ht="17.25" customHeight="1">
      <c r="A134" s="327"/>
      <c r="B134" s="340"/>
      <c r="C134" s="331"/>
      <c r="D134" s="62" t="s">
        <v>8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9">
        <v>0</v>
      </c>
      <c r="K134" s="49">
        <v>0</v>
      </c>
    </row>
    <row r="135" spans="1:11" ht="17.25" customHeight="1">
      <c r="A135" s="325" t="s">
        <v>181</v>
      </c>
      <c r="B135" s="338" t="s">
        <v>233</v>
      </c>
      <c r="C135" s="329" t="s">
        <v>146</v>
      </c>
      <c r="D135" s="62" t="s">
        <v>154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8">
        <v>0</v>
      </c>
      <c r="K135" s="48">
        <v>0</v>
      </c>
    </row>
    <row r="136" spans="1:11" ht="17.25" customHeight="1">
      <c r="A136" s="326"/>
      <c r="B136" s="339"/>
      <c r="C136" s="330"/>
      <c r="D136" s="62" t="s">
        <v>5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9">
        <v>0</v>
      </c>
      <c r="K136" s="49">
        <v>0</v>
      </c>
    </row>
    <row r="137" spans="1:11" ht="17.25" customHeight="1">
      <c r="A137" s="326"/>
      <c r="B137" s="339"/>
      <c r="C137" s="330"/>
      <c r="D137" s="63" t="s">
        <v>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9">
        <v>0</v>
      </c>
      <c r="K137" s="49">
        <v>0</v>
      </c>
    </row>
    <row r="138" spans="1:11" ht="17.25" customHeight="1">
      <c r="A138" s="326"/>
      <c r="B138" s="339"/>
      <c r="C138" s="330"/>
      <c r="D138" s="62" t="s">
        <v>95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9">
        <v>0</v>
      </c>
      <c r="K138" s="49">
        <v>0</v>
      </c>
    </row>
    <row r="139" spans="1:11" ht="72.75" customHeight="1">
      <c r="A139" s="327"/>
      <c r="B139" s="340"/>
      <c r="C139" s="331"/>
      <c r="D139" s="62" t="s">
        <v>8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9">
        <v>0</v>
      </c>
      <c r="K139" s="49">
        <v>0</v>
      </c>
    </row>
    <row r="140" spans="1:11" ht="15.75" customHeight="1">
      <c r="A140" s="325" t="s">
        <v>396</v>
      </c>
      <c r="B140" s="338" t="s">
        <v>285</v>
      </c>
      <c r="C140" s="329" t="s">
        <v>141</v>
      </c>
      <c r="D140" s="62" t="s">
        <v>154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8">
        <f>J143</f>
        <v>8114.484</v>
      </c>
      <c r="K140" s="48">
        <f>K143</f>
        <v>9615.333</v>
      </c>
    </row>
    <row r="141" spans="1:11" ht="15.75" customHeight="1">
      <c r="A141" s="326"/>
      <c r="B141" s="339"/>
      <c r="C141" s="330"/>
      <c r="D141" s="62" t="s">
        <v>5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9">
        <v>0</v>
      </c>
      <c r="K141" s="49">
        <v>0</v>
      </c>
    </row>
    <row r="142" spans="1:11" ht="15.75" customHeight="1">
      <c r="A142" s="326"/>
      <c r="B142" s="339"/>
      <c r="C142" s="330"/>
      <c r="D142" s="63" t="s">
        <v>7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9">
        <v>0</v>
      </c>
      <c r="K142" s="49">
        <v>0</v>
      </c>
    </row>
    <row r="143" spans="1:11" ht="15.75" customHeight="1">
      <c r="A143" s="326"/>
      <c r="B143" s="339"/>
      <c r="C143" s="330"/>
      <c r="D143" s="62" t="s">
        <v>95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9">
        <v>8114.484</v>
      </c>
      <c r="K143" s="49">
        <v>9615.333</v>
      </c>
    </row>
    <row r="144" spans="1:11" ht="64.5" customHeight="1">
      <c r="A144" s="327"/>
      <c r="B144" s="340"/>
      <c r="C144" s="331"/>
      <c r="D144" s="62" t="s">
        <v>8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9">
        <v>0</v>
      </c>
      <c r="K144" s="49">
        <v>0</v>
      </c>
    </row>
    <row r="145" spans="1:11" ht="15.75" customHeight="1">
      <c r="A145" s="325" t="s">
        <v>182</v>
      </c>
      <c r="B145" s="338" t="s">
        <v>236</v>
      </c>
      <c r="C145" s="329" t="s">
        <v>141</v>
      </c>
      <c r="D145" s="62" t="s">
        <v>154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15.75" customHeight="1">
      <c r="A146" s="326"/>
      <c r="B146" s="339"/>
      <c r="C146" s="330"/>
      <c r="D146" s="62" t="s">
        <v>5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9">
        <v>0</v>
      </c>
      <c r="K146" s="49">
        <v>0</v>
      </c>
    </row>
    <row r="147" spans="1:11" ht="15.75" customHeight="1">
      <c r="A147" s="326"/>
      <c r="B147" s="339"/>
      <c r="C147" s="330"/>
      <c r="D147" s="63" t="s">
        <v>7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9">
        <v>0</v>
      </c>
      <c r="K147" s="49">
        <v>0</v>
      </c>
    </row>
    <row r="148" spans="1:11" ht="15.75" customHeight="1">
      <c r="A148" s="326"/>
      <c r="B148" s="339"/>
      <c r="C148" s="330"/>
      <c r="D148" s="62" t="s">
        <v>95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9">
        <v>0</v>
      </c>
      <c r="K148" s="49">
        <v>0</v>
      </c>
    </row>
    <row r="149" spans="1:11" ht="23.25" customHeight="1">
      <c r="A149" s="327"/>
      <c r="B149" s="340"/>
      <c r="C149" s="331"/>
      <c r="D149" s="62" t="s">
        <v>8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9">
        <v>0</v>
      </c>
      <c r="K149" s="49">
        <v>0</v>
      </c>
    </row>
    <row r="150" spans="1:11" ht="15.75" customHeight="1">
      <c r="A150" s="325" t="s">
        <v>183</v>
      </c>
      <c r="B150" s="338" t="s">
        <v>260</v>
      </c>
      <c r="C150" s="329" t="s">
        <v>261</v>
      </c>
      <c r="D150" s="62" t="s">
        <v>154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9">
        <v>0</v>
      </c>
      <c r="K150" s="49">
        <v>0</v>
      </c>
    </row>
    <row r="151" spans="1:11" ht="15.75" customHeight="1">
      <c r="A151" s="326"/>
      <c r="B151" s="339"/>
      <c r="C151" s="330"/>
      <c r="D151" s="62" t="s">
        <v>5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9">
        <v>0</v>
      </c>
      <c r="K151" s="49">
        <v>0</v>
      </c>
    </row>
    <row r="152" spans="1:11" ht="15.75" customHeight="1">
      <c r="A152" s="326"/>
      <c r="B152" s="339"/>
      <c r="C152" s="330"/>
      <c r="D152" s="63" t="s">
        <v>7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9">
        <v>0</v>
      </c>
      <c r="K152" s="49">
        <v>0</v>
      </c>
    </row>
    <row r="153" spans="1:11" ht="15.75" customHeight="1">
      <c r="A153" s="326"/>
      <c r="B153" s="339"/>
      <c r="C153" s="330"/>
      <c r="D153" s="62" t="s">
        <v>95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9">
        <v>0</v>
      </c>
      <c r="K153" s="49">
        <v>0</v>
      </c>
    </row>
    <row r="154" spans="1:11" ht="15.75" customHeight="1">
      <c r="A154" s="327"/>
      <c r="B154" s="340"/>
      <c r="C154" s="331"/>
      <c r="D154" s="62" t="s">
        <v>8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9">
        <v>0</v>
      </c>
      <c r="K154" s="49">
        <v>0</v>
      </c>
    </row>
    <row r="155" spans="1:11" ht="15.75" customHeight="1">
      <c r="A155" s="333" t="s">
        <v>185</v>
      </c>
      <c r="B155" s="334" t="s">
        <v>262</v>
      </c>
      <c r="C155" s="299" t="s">
        <v>528</v>
      </c>
      <c r="D155" s="62" t="s">
        <v>154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8">
        <f>J158</f>
        <v>1678.47423</v>
      </c>
      <c r="K155" s="48">
        <v>1000</v>
      </c>
    </row>
    <row r="156" spans="1:11" ht="15.75" customHeight="1">
      <c r="A156" s="333"/>
      <c r="B156" s="334"/>
      <c r="C156" s="299"/>
      <c r="D156" s="62" t="s">
        <v>5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9">
        <v>0</v>
      </c>
      <c r="K156" s="49">
        <v>0</v>
      </c>
    </row>
    <row r="157" spans="1:11" ht="15.75" customHeight="1">
      <c r="A157" s="333"/>
      <c r="B157" s="334"/>
      <c r="C157" s="299"/>
      <c r="D157" s="63" t="s">
        <v>7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9">
        <v>0</v>
      </c>
      <c r="K157" s="49">
        <v>0</v>
      </c>
    </row>
    <row r="158" spans="1:11" ht="15.75" customHeight="1">
      <c r="A158" s="333"/>
      <c r="B158" s="334"/>
      <c r="C158" s="299"/>
      <c r="D158" s="62" t="s">
        <v>95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9">
        <v>1678.47423</v>
      </c>
      <c r="K158" s="49">
        <v>1000</v>
      </c>
    </row>
    <row r="159" spans="1:11" ht="15.75" customHeight="1">
      <c r="A159" s="333"/>
      <c r="B159" s="334"/>
      <c r="C159" s="299"/>
      <c r="D159" s="62" t="s">
        <v>8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9">
        <v>0</v>
      </c>
      <c r="K159" s="49">
        <v>0</v>
      </c>
    </row>
    <row r="160" spans="1:11" s="56" customFormat="1" ht="20.25" customHeight="1" hidden="1">
      <c r="A160" s="333"/>
      <c r="B160" s="283"/>
      <c r="C160" s="299"/>
      <c r="D160" s="83"/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9">
        <v>0</v>
      </c>
      <c r="K160" s="49">
        <v>0</v>
      </c>
    </row>
    <row r="161" spans="1:11" s="56" customFormat="1" ht="36" customHeight="1" hidden="1">
      <c r="A161" s="333"/>
      <c r="B161" s="283"/>
      <c r="C161" s="299"/>
      <c r="D161" s="83"/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9">
        <v>0</v>
      </c>
      <c r="K161" s="49">
        <v>0</v>
      </c>
    </row>
    <row r="162" spans="1:11" s="56" customFormat="1" ht="18.75" customHeight="1" hidden="1">
      <c r="A162" s="333"/>
      <c r="B162" s="283"/>
      <c r="C162" s="299"/>
      <c r="D162" s="83"/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9">
        <v>0</v>
      </c>
      <c r="K162" s="49">
        <v>0</v>
      </c>
    </row>
    <row r="163" spans="1:11" s="56" customFormat="1" ht="25.5" customHeight="1" hidden="1">
      <c r="A163" s="333"/>
      <c r="B163" s="283"/>
      <c r="C163" s="299"/>
      <c r="D163" s="83"/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9">
        <v>0</v>
      </c>
      <c r="K163" s="49">
        <v>0</v>
      </c>
    </row>
    <row r="164" spans="1:11" s="56" customFormat="1" ht="28.5" customHeight="1" hidden="1">
      <c r="A164" s="333"/>
      <c r="B164" s="283"/>
      <c r="C164" s="299"/>
      <c r="D164" s="83"/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9">
        <v>0</v>
      </c>
      <c r="K164" s="49">
        <v>0</v>
      </c>
    </row>
    <row r="165" spans="1:12" ht="14.25" customHeight="1">
      <c r="A165" s="333" t="s">
        <v>149</v>
      </c>
      <c r="B165" s="363" t="s">
        <v>228</v>
      </c>
      <c r="C165" s="299" t="s">
        <v>141</v>
      </c>
      <c r="D165" s="83" t="s">
        <v>154</v>
      </c>
      <c r="E165" s="45">
        <v>1536.004</v>
      </c>
      <c r="F165" s="45">
        <v>1647.677</v>
      </c>
      <c r="G165" s="45">
        <v>495</v>
      </c>
      <c r="H165" s="45">
        <v>2276.2271</v>
      </c>
      <c r="I165" s="45">
        <v>2299.45654</v>
      </c>
      <c r="J165" s="48">
        <f>J175</f>
        <v>2223.16334</v>
      </c>
      <c r="K165" s="48">
        <f>K168</f>
        <v>1000</v>
      </c>
      <c r="L165" s="85"/>
    </row>
    <row r="166" spans="1:11" ht="32.25" customHeight="1">
      <c r="A166" s="333"/>
      <c r="B166" s="363"/>
      <c r="C166" s="299"/>
      <c r="D166" s="83" t="s">
        <v>5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9">
        <v>0</v>
      </c>
      <c r="K166" s="49">
        <v>0</v>
      </c>
    </row>
    <row r="167" spans="1:11" ht="32.25" customHeight="1">
      <c r="A167" s="333"/>
      <c r="B167" s="363"/>
      <c r="C167" s="299"/>
      <c r="D167" s="83" t="s">
        <v>7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9">
        <v>0</v>
      </c>
      <c r="K167" s="49">
        <v>0</v>
      </c>
    </row>
    <row r="168" spans="1:11" ht="15.75" customHeight="1">
      <c r="A168" s="333"/>
      <c r="B168" s="363"/>
      <c r="C168" s="299"/>
      <c r="D168" s="83" t="s">
        <v>95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J180+J185</f>
        <v>2223.16334</v>
      </c>
      <c r="K168" s="47">
        <v>1000</v>
      </c>
    </row>
    <row r="169" spans="1:11" ht="18.75" customHeight="1">
      <c r="A169" s="333"/>
      <c r="B169" s="363"/>
      <c r="C169" s="299"/>
      <c r="D169" s="83" t="s">
        <v>8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9">
        <v>0</v>
      </c>
      <c r="K169" s="49">
        <v>0</v>
      </c>
    </row>
    <row r="170" spans="1:11" ht="18.75" customHeight="1">
      <c r="A170" s="325" t="s">
        <v>186</v>
      </c>
      <c r="B170" s="338" t="s">
        <v>220</v>
      </c>
      <c r="C170" s="329" t="s">
        <v>141</v>
      </c>
      <c r="D170" s="62" t="s">
        <v>154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</row>
    <row r="171" spans="1:11" ht="18.75" customHeight="1">
      <c r="A171" s="326"/>
      <c r="B171" s="339"/>
      <c r="C171" s="330"/>
      <c r="D171" s="62" t="s">
        <v>5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9">
        <v>0</v>
      </c>
      <c r="K171" s="49">
        <v>0</v>
      </c>
    </row>
    <row r="172" spans="1:11" ht="18.75" customHeight="1">
      <c r="A172" s="326"/>
      <c r="B172" s="339"/>
      <c r="C172" s="330"/>
      <c r="D172" s="63" t="s">
        <v>7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9">
        <v>0</v>
      </c>
      <c r="K172" s="49">
        <v>0</v>
      </c>
    </row>
    <row r="173" spans="1:11" ht="18.75" customHeight="1">
      <c r="A173" s="326"/>
      <c r="B173" s="339"/>
      <c r="C173" s="330"/>
      <c r="D173" s="62" t="s">
        <v>95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</row>
    <row r="174" spans="1:15" s="54" customFormat="1" ht="18.75" customHeight="1">
      <c r="A174" s="327"/>
      <c r="B174" s="340"/>
      <c r="C174" s="331"/>
      <c r="D174" s="62" t="s">
        <v>8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9">
        <v>0</v>
      </c>
      <c r="K174" s="49">
        <v>0</v>
      </c>
      <c r="L174" s="12"/>
      <c r="M174" s="12"/>
      <c r="N174" s="12"/>
      <c r="O174" s="12"/>
    </row>
    <row r="175" spans="1:11" ht="15.75" customHeight="1">
      <c r="A175" s="325" t="s">
        <v>187</v>
      </c>
      <c r="B175" s="338" t="s">
        <v>560</v>
      </c>
      <c r="C175" s="329" t="s">
        <v>141</v>
      </c>
      <c r="D175" s="62" t="s">
        <v>154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8">
        <f>J178</f>
        <v>2223.16334</v>
      </c>
      <c r="K175" s="48">
        <f>K178</f>
        <v>1000</v>
      </c>
    </row>
    <row r="176" spans="1:11" ht="47.25">
      <c r="A176" s="326"/>
      <c r="B176" s="339"/>
      <c r="C176" s="330"/>
      <c r="D176" s="62" t="s">
        <v>5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9">
        <v>0</v>
      </c>
      <c r="K176" s="49">
        <v>0</v>
      </c>
    </row>
    <row r="177" spans="1:11" ht="31.5">
      <c r="A177" s="326"/>
      <c r="B177" s="339"/>
      <c r="C177" s="330"/>
      <c r="D177" s="63" t="s">
        <v>7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9">
        <v>0</v>
      </c>
      <c r="K177" s="49">
        <v>0</v>
      </c>
    </row>
    <row r="178" spans="1:11" ht="31.5">
      <c r="A178" s="326"/>
      <c r="B178" s="339"/>
      <c r="C178" s="330"/>
      <c r="D178" s="62" t="s">
        <v>95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9">
        <f>J180+J185</f>
        <v>2223.16334</v>
      </c>
      <c r="K178" s="49">
        <f>K180+K185</f>
        <v>1000</v>
      </c>
    </row>
    <row r="179" spans="1:11" ht="15.75">
      <c r="A179" s="327"/>
      <c r="B179" s="340"/>
      <c r="C179" s="330"/>
      <c r="D179" s="62" t="s">
        <v>8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9">
        <v>0</v>
      </c>
      <c r="K179" s="49">
        <v>0</v>
      </c>
    </row>
    <row r="180" spans="1:11" ht="15.75">
      <c r="A180" s="333" t="s">
        <v>466</v>
      </c>
      <c r="B180" s="341" t="s">
        <v>468</v>
      </c>
      <c r="C180" s="330"/>
      <c r="D180" s="62" t="s">
        <v>154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8">
        <f>J183</f>
        <v>990</v>
      </c>
      <c r="K180" s="48">
        <f>K183</f>
        <v>0</v>
      </c>
    </row>
    <row r="181" spans="1:11" ht="47.25">
      <c r="A181" s="333"/>
      <c r="B181" s="341"/>
      <c r="C181" s="330"/>
      <c r="D181" s="62" t="s">
        <v>5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9">
        <v>0</v>
      </c>
      <c r="K181" s="49">
        <v>0</v>
      </c>
    </row>
    <row r="182" spans="1:11" ht="31.5">
      <c r="A182" s="333"/>
      <c r="B182" s="341"/>
      <c r="C182" s="330"/>
      <c r="D182" s="63" t="s">
        <v>7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9">
        <v>0</v>
      </c>
      <c r="K182" s="49">
        <v>0</v>
      </c>
    </row>
    <row r="183" spans="1:11" ht="31.5">
      <c r="A183" s="333"/>
      <c r="B183" s="341"/>
      <c r="C183" s="330"/>
      <c r="D183" s="62" t="s">
        <v>95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9">
        <v>990</v>
      </c>
      <c r="K183" s="49">
        <v>0</v>
      </c>
    </row>
    <row r="184" spans="1:11" ht="15.75">
      <c r="A184" s="333"/>
      <c r="B184" s="341"/>
      <c r="C184" s="330"/>
      <c r="D184" s="62" t="s">
        <v>8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9">
        <v>0</v>
      </c>
      <c r="K184" s="49">
        <v>0</v>
      </c>
    </row>
    <row r="185" spans="1:11" ht="15.75">
      <c r="A185" s="333" t="s">
        <v>467</v>
      </c>
      <c r="B185" s="341" t="s">
        <v>469</v>
      </c>
      <c r="C185" s="330"/>
      <c r="D185" s="62" t="s">
        <v>154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8">
        <f>J188</f>
        <v>1233.16334</v>
      </c>
      <c r="K185" s="48">
        <f>K188</f>
        <v>1000</v>
      </c>
    </row>
    <row r="186" spans="1:11" ht="47.25">
      <c r="A186" s="333"/>
      <c r="B186" s="341"/>
      <c r="C186" s="330"/>
      <c r="D186" s="62" t="s">
        <v>5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9">
        <v>0</v>
      </c>
      <c r="K186" s="49">
        <v>0</v>
      </c>
    </row>
    <row r="187" spans="1:11" ht="31.5">
      <c r="A187" s="333"/>
      <c r="B187" s="341"/>
      <c r="C187" s="330"/>
      <c r="D187" s="63" t="s">
        <v>7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9">
        <v>0</v>
      </c>
      <c r="K187" s="49">
        <v>0</v>
      </c>
    </row>
    <row r="188" spans="1:11" ht="31.5">
      <c r="A188" s="333"/>
      <c r="B188" s="341"/>
      <c r="C188" s="330"/>
      <c r="D188" s="62" t="s">
        <v>95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9">
        <v>1233.16334</v>
      </c>
      <c r="K188" s="49">
        <v>1000</v>
      </c>
    </row>
    <row r="189" spans="1:11" ht="15.75">
      <c r="A189" s="333"/>
      <c r="B189" s="341"/>
      <c r="C189" s="331"/>
      <c r="D189" s="62" t="s">
        <v>8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9">
        <v>0</v>
      </c>
      <c r="K189" s="49">
        <v>0</v>
      </c>
    </row>
    <row r="190" spans="1:12" ht="14.25" customHeight="1">
      <c r="A190" s="325" t="s">
        <v>162</v>
      </c>
      <c r="B190" s="364" t="s">
        <v>349</v>
      </c>
      <c r="C190" s="329" t="s">
        <v>141</v>
      </c>
      <c r="D190" s="62" t="s">
        <v>154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8">
        <f>J193</f>
        <v>10718.15844</v>
      </c>
      <c r="K190" s="48">
        <f>K195</f>
        <v>2636.52</v>
      </c>
      <c r="L190" s="85"/>
    </row>
    <row r="191" spans="1:11" ht="32.25" customHeight="1">
      <c r="A191" s="326"/>
      <c r="B191" s="365"/>
      <c r="C191" s="330"/>
      <c r="D191" s="62" t="s">
        <v>5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9">
        <v>0</v>
      </c>
      <c r="K191" s="49">
        <v>0</v>
      </c>
    </row>
    <row r="192" spans="1:11" ht="32.25" customHeight="1">
      <c r="A192" s="326"/>
      <c r="B192" s="365"/>
      <c r="C192" s="330"/>
      <c r="D192" s="63" t="s">
        <v>7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9">
        <v>0</v>
      </c>
      <c r="K192" s="49">
        <v>0</v>
      </c>
    </row>
    <row r="193" spans="1:11" ht="15.75" customHeight="1">
      <c r="A193" s="326"/>
      <c r="B193" s="365"/>
      <c r="C193" s="330"/>
      <c r="D193" s="62" t="s">
        <v>95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9">
        <v>10718.15844</v>
      </c>
      <c r="K193" s="49">
        <f>K198</f>
        <v>2636.52</v>
      </c>
    </row>
    <row r="194" spans="1:11" ht="66" customHeight="1">
      <c r="A194" s="327"/>
      <c r="B194" s="366"/>
      <c r="C194" s="331"/>
      <c r="D194" s="71" t="s">
        <v>8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9">
        <v>0</v>
      </c>
      <c r="K194" s="49">
        <v>0</v>
      </c>
    </row>
    <row r="195" spans="1:11" ht="21.75" customHeight="1">
      <c r="A195" s="333" t="s">
        <v>237</v>
      </c>
      <c r="B195" s="367" t="s">
        <v>296</v>
      </c>
      <c r="C195" s="299"/>
      <c r="D195" s="64" t="s">
        <v>154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  <c r="J195" s="48">
        <f>J198</f>
        <v>10718.15844</v>
      </c>
      <c r="K195" s="48">
        <f>K198</f>
        <v>2636.52</v>
      </c>
    </row>
    <row r="196" spans="1:11" ht="28.5" customHeight="1">
      <c r="A196" s="333"/>
      <c r="B196" s="367"/>
      <c r="C196" s="299"/>
      <c r="D196" s="64" t="s">
        <v>5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9">
        <v>0</v>
      </c>
      <c r="K196" s="49">
        <v>0</v>
      </c>
    </row>
    <row r="197" spans="1:11" ht="28.5" customHeight="1">
      <c r="A197" s="333"/>
      <c r="B197" s="367"/>
      <c r="C197" s="299"/>
      <c r="D197" s="64" t="s">
        <v>7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9">
        <v>0</v>
      </c>
      <c r="K197" s="49">
        <v>0</v>
      </c>
    </row>
    <row r="198" spans="1:11" ht="27.75" customHeight="1">
      <c r="A198" s="333"/>
      <c r="B198" s="367"/>
      <c r="C198" s="299"/>
      <c r="D198" s="64" t="s">
        <v>95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9">
        <f>J193</f>
        <v>10718.15844</v>
      </c>
      <c r="K198" s="49">
        <v>2636.52</v>
      </c>
    </row>
    <row r="199" spans="1:11" ht="26.25" customHeight="1">
      <c r="A199" s="333"/>
      <c r="B199" s="367"/>
      <c r="C199" s="299"/>
      <c r="D199" s="64" t="s">
        <v>8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9">
        <v>0</v>
      </c>
      <c r="K199" s="49">
        <v>0</v>
      </c>
    </row>
    <row r="200" spans="1:12" s="56" customFormat="1" ht="14.25" customHeight="1">
      <c r="A200" s="332" t="s">
        <v>314</v>
      </c>
      <c r="B200" s="344" t="s">
        <v>350</v>
      </c>
      <c r="C200" s="299" t="s">
        <v>529</v>
      </c>
      <c r="D200" s="64" t="s">
        <v>154</v>
      </c>
      <c r="E200" s="48">
        <v>0</v>
      </c>
      <c r="F200" s="48">
        <v>0</v>
      </c>
      <c r="G200" s="45">
        <v>0</v>
      </c>
      <c r="H200" s="48">
        <v>0</v>
      </c>
      <c r="I200" s="45">
        <v>0</v>
      </c>
      <c r="J200" s="45">
        <f>J203</f>
        <v>38957.275850000005</v>
      </c>
      <c r="K200" s="48">
        <f>K205+K210+K215+K220+K225+K230+K235+K240+K245+K250+K255+K260+K265</f>
        <v>47889.85161</v>
      </c>
      <c r="L200" s="143"/>
    </row>
    <row r="201" spans="1:11" s="56" customFormat="1" ht="32.25" customHeight="1">
      <c r="A201" s="332"/>
      <c r="B201" s="344"/>
      <c r="C201" s="299"/>
      <c r="D201" s="134" t="s">
        <v>5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9">
        <v>0</v>
      </c>
    </row>
    <row r="202" spans="1:11" s="56" customFormat="1" ht="32.25" customHeight="1">
      <c r="A202" s="332"/>
      <c r="B202" s="344"/>
      <c r="C202" s="299"/>
      <c r="D202" s="64" t="s">
        <v>7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9">
        <v>0</v>
      </c>
    </row>
    <row r="203" spans="1:11" s="56" customFormat="1" ht="15.75" customHeight="1">
      <c r="A203" s="332"/>
      <c r="B203" s="344"/>
      <c r="C203" s="299"/>
      <c r="D203" s="64" t="s">
        <v>95</v>
      </c>
      <c r="E203" s="49">
        <v>0</v>
      </c>
      <c r="F203" s="49">
        <v>0</v>
      </c>
      <c r="G203" s="47">
        <v>0</v>
      </c>
      <c r="H203" s="49">
        <v>0</v>
      </c>
      <c r="I203" s="47">
        <v>0</v>
      </c>
      <c r="J203" s="47">
        <f>J205+J215+J220+J225+J230+J235+J240+J245+J250+J260</f>
        <v>38957.275850000005</v>
      </c>
      <c r="K203" s="49">
        <f>K205+K210+K215+K220+K225+K230+K235+K240+K245+K250+K255+K260+K265</f>
        <v>47889.85161</v>
      </c>
    </row>
    <row r="204" spans="1:11" s="56" customFormat="1" ht="63.75" customHeight="1">
      <c r="A204" s="332"/>
      <c r="B204" s="344"/>
      <c r="C204" s="299"/>
      <c r="D204" s="64" t="s">
        <v>8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9">
        <v>0</v>
      </c>
    </row>
    <row r="205" spans="1:11" ht="16.5" customHeight="1">
      <c r="A205" s="333" t="s">
        <v>315</v>
      </c>
      <c r="B205" s="334" t="s">
        <v>221</v>
      </c>
      <c r="C205" s="299"/>
      <c r="D205" s="64" t="s">
        <v>154</v>
      </c>
      <c r="E205" s="48">
        <v>0</v>
      </c>
      <c r="F205" s="48">
        <v>0</v>
      </c>
      <c r="G205" s="45">
        <v>0</v>
      </c>
      <c r="H205" s="48">
        <v>0</v>
      </c>
      <c r="I205" s="45">
        <v>0</v>
      </c>
      <c r="J205" s="45">
        <f>J208</f>
        <v>792.744</v>
      </c>
      <c r="K205" s="48">
        <f>K208</f>
        <v>936.021</v>
      </c>
    </row>
    <row r="206" spans="1:11" ht="14.25" customHeight="1">
      <c r="A206" s="333"/>
      <c r="B206" s="334"/>
      <c r="C206" s="299"/>
      <c r="D206" s="134" t="s">
        <v>5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9">
        <v>0</v>
      </c>
    </row>
    <row r="207" spans="1:11" ht="31.5">
      <c r="A207" s="333"/>
      <c r="B207" s="334"/>
      <c r="C207" s="299"/>
      <c r="D207" s="64" t="s">
        <v>7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9">
        <v>0</v>
      </c>
    </row>
    <row r="208" spans="1:11" ht="20.25" customHeight="1">
      <c r="A208" s="333"/>
      <c r="B208" s="334"/>
      <c r="C208" s="299"/>
      <c r="D208" s="64" t="s">
        <v>95</v>
      </c>
      <c r="E208" s="49">
        <v>0</v>
      </c>
      <c r="F208" s="49">
        <v>0</v>
      </c>
      <c r="G208" s="47">
        <v>0</v>
      </c>
      <c r="H208" s="49">
        <v>0</v>
      </c>
      <c r="I208" s="47">
        <v>0</v>
      </c>
      <c r="J208" s="47">
        <v>792.744</v>
      </c>
      <c r="K208" s="49">
        <v>936.021</v>
      </c>
    </row>
    <row r="209" spans="1:11" ht="15.75" customHeight="1" hidden="1">
      <c r="A209" s="333"/>
      <c r="B209" s="334"/>
      <c r="C209" s="299"/>
      <c r="D209" s="64" t="s">
        <v>8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9">
        <v>0</v>
      </c>
    </row>
    <row r="210" spans="1:11" ht="15.75">
      <c r="A210" s="333" t="s">
        <v>397</v>
      </c>
      <c r="B210" s="334" t="s">
        <v>513</v>
      </c>
      <c r="C210" s="299"/>
      <c r="D210" s="64" t="s">
        <v>154</v>
      </c>
      <c r="E210" s="48">
        <v>0</v>
      </c>
      <c r="F210" s="48">
        <v>0</v>
      </c>
      <c r="G210" s="45">
        <v>0</v>
      </c>
      <c r="H210" s="48">
        <v>0</v>
      </c>
      <c r="I210" s="45">
        <v>0</v>
      </c>
      <c r="J210" s="45">
        <v>0</v>
      </c>
      <c r="K210" s="48">
        <f>K213</f>
        <v>1200</v>
      </c>
    </row>
    <row r="211" spans="1:11" ht="47.25">
      <c r="A211" s="333"/>
      <c r="B211" s="334"/>
      <c r="C211" s="299"/>
      <c r="D211" s="134" t="s">
        <v>5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9">
        <v>0</v>
      </c>
    </row>
    <row r="212" spans="1:11" ht="31.5">
      <c r="A212" s="333"/>
      <c r="B212" s="334"/>
      <c r="C212" s="299"/>
      <c r="D212" s="64" t="s">
        <v>7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9">
        <v>0</v>
      </c>
    </row>
    <row r="213" spans="1:11" ht="31.5">
      <c r="A213" s="333"/>
      <c r="B213" s="334"/>
      <c r="C213" s="299"/>
      <c r="D213" s="64" t="s">
        <v>95</v>
      </c>
      <c r="E213" s="49">
        <v>0</v>
      </c>
      <c r="F213" s="49">
        <v>0</v>
      </c>
      <c r="G213" s="47">
        <v>0</v>
      </c>
      <c r="H213" s="49">
        <v>0</v>
      </c>
      <c r="I213" s="47">
        <v>0</v>
      </c>
      <c r="J213" s="47">
        <v>0</v>
      </c>
      <c r="K213" s="49">
        <v>1200</v>
      </c>
    </row>
    <row r="214" spans="1:11" ht="21.75" customHeight="1">
      <c r="A214" s="333"/>
      <c r="B214" s="334"/>
      <c r="C214" s="299"/>
      <c r="D214" s="64" t="s">
        <v>8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634.1952</v>
      </c>
      <c r="K214" s="49">
        <v>0</v>
      </c>
    </row>
    <row r="215" spans="1:11" ht="15.75" customHeight="1">
      <c r="A215" s="333" t="s">
        <v>398</v>
      </c>
      <c r="B215" s="362" t="s">
        <v>222</v>
      </c>
      <c r="C215" s="61"/>
      <c r="D215" s="64" t="s">
        <v>154</v>
      </c>
      <c r="E215" s="48">
        <v>0</v>
      </c>
      <c r="F215" s="48">
        <v>0</v>
      </c>
      <c r="G215" s="45">
        <v>0</v>
      </c>
      <c r="H215" s="48">
        <v>0</v>
      </c>
      <c r="I215" s="45">
        <v>0</v>
      </c>
      <c r="J215" s="45">
        <f>J218</f>
        <v>1103.911</v>
      </c>
      <c r="K215" s="48">
        <f>K218</f>
        <v>1186.021</v>
      </c>
    </row>
    <row r="216" spans="1:11" ht="47.25">
      <c r="A216" s="333"/>
      <c r="B216" s="362"/>
      <c r="C216" s="61"/>
      <c r="D216" s="134" t="s">
        <v>5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9">
        <v>0</v>
      </c>
    </row>
    <row r="217" spans="1:11" ht="31.5">
      <c r="A217" s="333"/>
      <c r="B217" s="362"/>
      <c r="C217" s="61"/>
      <c r="D217" s="64" t="s">
        <v>7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9">
        <v>0</v>
      </c>
    </row>
    <row r="218" spans="1:11" ht="31.5">
      <c r="A218" s="333"/>
      <c r="B218" s="362"/>
      <c r="C218" s="61"/>
      <c r="D218" s="64" t="s">
        <v>95</v>
      </c>
      <c r="E218" s="49">
        <v>0</v>
      </c>
      <c r="F218" s="49">
        <v>0</v>
      </c>
      <c r="G218" s="47">
        <v>0</v>
      </c>
      <c r="H218" s="49">
        <v>0</v>
      </c>
      <c r="I218" s="47">
        <v>0</v>
      </c>
      <c r="J218" s="47">
        <v>1103.911</v>
      </c>
      <c r="K218" s="49">
        <v>1186.021</v>
      </c>
    </row>
    <row r="219" spans="1:11" ht="15.75">
      <c r="A219" s="333"/>
      <c r="B219" s="362"/>
      <c r="C219" s="61"/>
      <c r="D219" s="64" t="s">
        <v>8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9">
        <v>0</v>
      </c>
    </row>
    <row r="220" spans="1:11" ht="24" customHeight="1">
      <c r="A220" s="333" t="s">
        <v>399</v>
      </c>
      <c r="B220" s="362" t="s">
        <v>223</v>
      </c>
      <c r="C220" s="299" t="s">
        <v>374</v>
      </c>
      <c r="D220" s="64" t="s">
        <v>154</v>
      </c>
      <c r="E220" s="48">
        <v>0</v>
      </c>
      <c r="F220" s="48">
        <v>0</v>
      </c>
      <c r="G220" s="45">
        <v>0</v>
      </c>
      <c r="H220" s="48">
        <v>0</v>
      </c>
      <c r="I220" s="45">
        <v>0</v>
      </c>
      <c r="J220" s="45">
        <f>J223</f>
        <v>894.297</v>
      </c>
      <c r="K220" s="48">
        <f>K223</f>
        <v>1374.65277</v>
      </c>
    </row>
    <row r="221" spans="1:11" ht="47.25">
      <c r="A221" s="333"/>
      <c r="B221" s="362"/>
      <c r="C221" s="299"/>
      <c r="D221" s="134" t="s">
        <v>5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9">
        <v>0</v>
      </c>
    </row>
    <row r="222" spans="1:11" ht="31.5">
      <c r="A222" s="333"/>
      <c r="B222" s="362"/>
      <c r="C222" s="299"/>
      <c r="D222" s="64" t="s">
        <v>7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9">
        <v>0</v>
      </c>
    </row>
    <row r="223" spans="1:11" ht="31.5">
      <c r="A223" s="333"/>
      <c r="B223" s="362"/>
      <c r="C223" s="299"/>
      <c r="D223" s="64" t="s">
        <v>95</v>
      </c>
      <c r="E223" s="49">
        <v>0</v>
      </c>
      <c r="F223" s="49">
        <v>0</v>
      </c>
      <c r="G223" s="47">
        <v>0</v>
      </c>
      <c r="H223" s="49">
        <v>0</v>
      </c>
      <c r="I223" s="47">
        <v>0</v>
      </c>
      <c r="J223" s="47">
        <v>894.297</v>
      </c>
      <c r="K223" s="49">
        <v>1374.65277</v>
      </c>
    </row>
    <row r="224" spans="1:11" ht="15.75">
      <c r="A224" s="333"/>
      <c r="B224" s="362"/>
      <c r="C224" s="299"/>
      <c r="D224" s="64" t="s">
        <v>8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9">
        <v>0</v>
      </c>
    </row>
    <row r="225" spans="1:11" ht="15.75">
      <c r="A225" s="333" t="s">
        <v>400</v>
      </c>
      <c r="B225" s="362" t="s">
        <v>167</v>
      </c>
      <c r="C225" s="299"/>
      <c r="D225" s="64" t="s">
        <v>154</v>
      </c>
      <c r="E225" s="48">
        <v>0</v>
      </c>
      <c r="F225" s="48">
        <v>0</v>
      </c>
      <c r="G225" s="45">
        <v>0</v>
      </c>
      <c r="H225" s="48">
        <v>0</v>
      </c>
      <c r="I225" s="45">
        <v>0</v>
      </c>
      <c r="J225" s="45">
        <f>J228</f>
        <v>1717.555</v>
      </c>
      <c r="K225" s="48">
        <f>K228</f>
        <v>936.021</v>
      </c>
    </row>
    <row r="226" spans="1:11" ht="47.25">
      <c r="A226" s="333"/>
      <c r="B226" s="362"/>
      <c r="C226" s="299"/>
      <c r="D226" s="134" t="s">
        <v>5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9">
        <v>0</v>
      </c>
    </row>
    <row r="227" spans="1:11" ht="31.5">
      <c r="A227" s="333"/>
      <c r="B227" s="362"/>
      <c r="C227" s="299"/>
      <c r="D227" s="64" t="s">
        <v>7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9">
        <v>0</v>
      </c>
    </row>
    <row r="228" spans="1:11" ht="31.5">
      <c r="A228" s="333"/>
      <c r="B228" s="362"/>
      <c r="C228" s="299"/>
      <c r="D228" s="64" t="s">
        <v>95</v>
      </c>
      <c r="E228" s="49">
        <v>0</v>
      </c>
      <c r="F228" s="49">
        <v>0</v>
      </c>
      <c r="G228" s="47">
        <v>0</v>
      </c>
      <c r="H228" s="49">
        <v>0</v>
      </c>
      <c r="I228" s="47">
        <v>0</v>
      </c>
      <c r="J228" s="47">
        <v>1717.555</v>
      </c>
      <c r="K228" s="49">
        <v>936.021</v>
      </c>
    </row>
    <row r="229" spans="1:11" ht="101.25" customHeight="1">
      <c r="A229" s="333"/>
      <c r="B229" s="362"/>
      <c r="C229" s="299"/>
      <c r="D229" s="64" t="s">
        <v>8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9">
        <v>0</v>
      </c>
    </row>
    <row r="230" spans="1:11" ht="15.75" customHeight="1">
      <c r="A230" s="333" t="s">
        <v>401</v>
      </c>
      <c r="B230" s="362" t="s">
        <v>351</v>
      </c>
      <c r="C230" s="299"/>
      <c r="D230" s="64" t="s">
        <v>154</v>
      </c>
      <c r="E230" s="48">
        <v>0</v>
      </c>
      <c r="F230" s="48">
        <v>0</v>
      </c>
      <c r="G230" s="45">
        <v>0</v>
      </c>
      <c r="H230" s="48">
        <v>0</v>
      </c>
      <c r="I230" s="45">
        <v>0</v>
      </c>
      <c r="J230" s="45">
        <f>J233</f>
        <v>1981.049</v>
      </c>
      <c r="K230" s="48">
        <f>K233</f>
        <v>1739.749</v>
      </c>
    </row>
    <row r="231" spans="1:11" ht="47.25">
      <c r="A231" s="333"/>
      <c r="B231" s="362"/>
      <c r="C231" s="299"/>
      <c r="D231" s="134" t="s">
        <v>5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9">
        <v>0</v>
      </c>
    </row>
    <row r="232" spans="1:11" ht="31.5">
      <c r="A232" s="333"/>
      <c r="B232" s="362"/>
      <c r="C232" s="299"/>
      <c r="D232" s="64" t="s">
        <v>7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9">
        <v>0</v>
      </c>
    </row>
    <row r="233" spans="1:11" ht="31.5">
      <c r="A233" s="333"/>
      <c r="B233" s="362"/>
      <c r="C233" s="299"/>
      <c r="D233" s="64" t="s">
        <v>95</v>
      </c>
      <c r="E233" s="49">
        <v>0</v>
      </c>
      <c r="F233" s="49">
        <v>0</v>
      </c>
      <c r="G233" s="47">
        <v>0</v>
      </c>
      <c r="H233" s="49">
        <v>0</v>
      </c>
      <c r="I233" s="47">
        <v>0</v>
      </c>
      <c r="J233" s="47">
        <v>1981.049</v>
      </c>
      <c r="K233" s="49">
        <v>1739.749</v>
      </c>
    </row>
    <row r="234" spans="1:11" ht="15.75">
      <c r="A234" s="333"/>
      <c r="B234" s="362"/>
      <c r="C234" s="299"/>
      <c r="D234" s="64" t="s">
        <v>8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9">
        <v>0</v>
      </c>
    </row>
    <row r="235" spans="1:11" ht="15.75">
      <c r="A235" s="333" t="s">
        <v>402</v>
      </c>
      <c r="B235" s="362" t="s">
        <v>462</v>
      </c>
      <c r="C235" s="329"/>
      <c r="D235" s="64" t="s">
        <v>154</v>
      </c>
      <c r="E235" s="48">
        <v>0</v>
      </c>
      <c r="F235" s="48">
        <v>0</v>
      </c>
      <c r="G235" s="45">
        <v>0</v>
      </c>
      <c r="H235" s="48">
        <v>0</v>
      </c>
      <c r="I235" s="45">
        <v>0</v>
      </c>
      <c r="J235" s="45">
        <f>J238</f>
        <v>2469.087</v>
      </c>
      <c r="K235" s="48">
        <f>K238</f>
        <v>1891.887</v>
      </c>
    </row>
    <row r="236" spans="1:11" ht="47.25">
      <c r="A236" s="333"/>
      <c r="B236" s="362"/>
      <c r="C236" s="330"/>
      <c r="D236" s="134" t="s">
        <v>5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9">
        <v>0</v>
      </c>
    </row>
    <row r="237" spans="1:11" ht="31.5">
      <c r="A237" s="333"/>
      <c r="B237" s="362"/>
      <c r="C237" s="330"/>
      <c r="D237" s="64" t="s">
        <v>7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9">
        <v>0</v>
      </c>
    </row>
    <row r="238" spans="1:11" ht="31.5">
      <c r="A238" s="333"/>
      <c r="B238" s="362"/>
      <c r="C238" s="330"/>
      <c r="D238" s="64" t="s">
        <v>95</v>
      </c>
      <c r="E238" s="49">
        <v>0</v>
      </c>
      <c r="F238" s="49">
        <v>0</v>
      </c>
      <c r="G238" s="47">
        <v>0</v>
      </c>
      <c r="H238" s="49">
        <v>0</v>
      </c>
      <c r="I238" s="47">
        <v>0</v>
      </c>
      <c r="J238" s="47">
        <v>2469.087</v>
      </c>
      <c r="K238" s="49">
        <v>1891.887</v>
      </c>
    </row>
    <row r="239" spans="1:11" ht="15.75">
      <c r="A239" s="333"/>
      <c r="B239" s="362"/>
      <c r="C239" s="331"/>
      <c r="D239" s="64" t="s">
        <v>8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9">
        <v>0</v>
      </c>
    </row>
    <row r="240" spans="1:11" ht="15.75" customHeight="1">
      <c r="A240" s="333" t="s">
        <v>403</v>
      </c>
      <c r="B240" s="362" t="s">
        <v>169</v>
      </c>
      <c r="C240" s="299" t="s">
        <v>374</v>
      </c>
      <c r="D240" s="64" t="s">
        <v>154</v>
      </c>
      <c r="E240" s="48">
        <v>0</v>
      </c>
      <c r="F240" s="48">
        <v>0</v>
      </c>
      <c r="G240" s="45">
        <v>0</v>
      </c>
      <c r="H240" s="48">
        <v>0</v>
      </c>
      <c r="I240" s="45">
        <v>0</v>
      </c>
      <c r="J240" s="45">
        <f>J243</f>
        <v>1846.333</v>
      </c>
      <c r="K240" s="48">
        <f>K243</f>
        <v>1388.853</v>
      </c>
    </row>
    <row r="241" spans="1:11" ht="47.25">
      <c r="A241" s="333"/>
      <c r="B241" s="362"/>
      <c r="C241" s="299"/>
      <c r="D241" s="134" t="s">
        <v>5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9">
        <v>0</v>
      </c>
    </row>
    <row r="242" spans="1:11" ht="31.5">
      <c r="A242" s="333"/>
      <c r="B242" s="362"/>
      <c r="C242" s="299"/>
      <c r="D242" s="64" t="s">
        <v>7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9">
        <v>0</v>
      </c>
    </row>
    <row r="243" spans="1:11" ht="31.5">
      <c r="A243" s="333"/>
      <c r="B243" s="362"/>
      <c r="C243" s="299"/>
      <c r="D243" s="64" t="s">
        <v>95</v>
      </c>
      <c r="E243" s="49">
        <v>0</v>
      </c>
      <c r="F243" s="49">
        <v>0</v>
      </c>
      <c r="G243" s="47">
        <v>0</v>
      </c>
      <c r="H243" s="49">
        <v>0</v>
      </c>
      <c r="I243" s="47">
        <v>0</v>
      </c>
      <c r="J243" s="47">
        <v>1846.333</v>
      </c>
      <c r="K243" s="49">
        <v>1388.853</v>
      </c>
    </row>
    <row r="244" spans="1:11" ht="15.75">
      <c r="A244" s="333"/>
      <c r="B244" s="362"/>
      <c r="C244" s="299"/>
      <c r="D244" s="64" t="s">
        <v>8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9">
        <v>0</v>
      </c>
    </row>
    <row r="245" spans="1:11" ht="15.75" customHeight="1">
      <c r="A245" s="333" t="s">
        <v>404</v>
      </c>
      <c r="B245" s="362" t="s">
        <v>249</v>
      </c>
      <c r="C245" s="299"/>
      <c r="D245" s="64" t="s">
        <v>154</v>
      </c>
      <c r="E245" s="48">
        <v>0</v>
      </c>
      <c r="F245" s="48">
        <v>0</v>
      </c>
      <c r="G245" s="45">
        <v>0</v>
      </c>
      <c r="H245" s="48">
        <v>0</v>
      </c>
      <c r="I245" s="45">
        <v>0</v>
      </c>
      <c r="J245" s="45">
        <f>J248</f>
        <v>1951.2</v>
      </c>
      <c r="K245" s="48">
        <f>K248</f>
        <v>1909.25623</v>
      </c>
    </row>
    <row r="246" spans="1:11" ht="47.25">
      <c r="A246" s="333"/>
      <c r="B246" s="362"/>
      <c r="C246" s="299"/>
      <c r="D246" s="134" t="s">
        <v>5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9">
        <v>0</v>
      </c>
    </row>
    <row r="247" spans="1:11" ht="31.5">
      <c r="A247" s="333"/>
      <c r="B247" s="362"/>
      <c r="C247" s="299"/>
      <c r="D247" s="64" t="s">
        <v>7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9">
        <v>0</v>
      </c>
    </row>
    <row r="248" spans="1:11" ht="31.5">
      <c r="A248" s="333"/>
      <c r="B248" s="362"/>
      <c r="C248" s="299"/>
      <c r="D248" s="64" t="s">
        <v>95</v>
      </c>
      <c r="E248" s="49">
        <v>0</v>
      </c>
      <c r="F248" s="49">
        <v>0</v>
      </c>
      <c r="G248" s="47">
        <v>0</v>
      </c>
      <c r="H248" s="49">
        <v>0</v>
      </c>
      <c r="I248" s="47">
        <v>0</v>
      </c>
      <c r="J248" s="47">
        <v>1951.2</v>
      </c>
      <c r="K248" s="49">
        <v>1909.25623</v>
      </c>
    </row>
    <row r="249" spans="1:11" ht="15.75">
      <c r="A249" s="333"/>
      <c r="B249" s="362"/>
      <c r="C249" s="299"/>
      <c r="D249" s="64" t="s">
        <v>8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9">
        <v>0</v>
      </c>
    </row>
    <row r="250" spans="1:11" ht="24.75" customHeight="1">
      <c r="A250" s="333" t="s">
        <v>405</v>
      </c>
      <c r="B250" s="362" t="s">
        <v>457</v>
      </c>
      <c r="C250" s="299"/>
      <c r="D250" s="64" t="s">
        <v>154</v>
      </c>
      <c r="E250" s="48">
        <v>0</v>
      </c>
      <c r="F250" s="48">
        <v>0</v>
      </c>
      <c r="G250" s="45">
        <v>0</v>
      </c>
      <c r="H250" s="48">
        <v>0</v>
      </c>
      <c r="I250" s="45">
        <v>0</v>
      </c>
      <c r="J250" s="45">
        <f>J253</f>
        <v>3215.48812</v>
      </c>
      <c r="K250" s="48">
        <f>K253</f>
        <v>10854.39061</v>
      </c>
    </row>
    <row r="251" spans="1:11" ht="47.25">
      <c r="A251" s="333"/>
      <c r="B251" s="362"/>
      <c r="C251" s="299"/>
      <c r="D251" s="134" t="s">
        <v>5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9">
        <v>0</v>
      </c>
    </row>
    <row r="252" spans="1:11" ht="31.5">
      <c r="A252" s="333"/>
      <c r="B252" s="362"/>
      <c r="C252" s="299"/>
      <c r="D252" s="64" t="s">
        <v>7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9">
        <v>0</v>
      </c>
    </row>
    <row r="253" spans="1:11" ht="31.5">
      <c r="A253" s="333"/>
      <c r="B253" s="362"/>
      <c r="C253" s="299"/>
      <c r="D253" s="64" t="s">
        <v>95</v>
      </c>
      <c r="E253" s="49">
        <v>0</v>
      </c>
      <c r="F253" s="49">
        <v>0</v>
      </c>
      <c r="G253" s="47">
        <v>0</v>
      </c>
      <c r="H253" s="49">
        <v>0</v>
      </c>
      <c r="I253" s="47">
        <v>0</v>
      </c>
      <c r="J253" s="47">
        <v>3215.48812</v>
      </c>
      <c r="K253" s="49">
        <v>10854.39061</v>
      </c>
    </row>
    <row r="254" spans="1:11" ht="15.75">
      <c r="A254" s="333"/>
      <c r="B254" s="362"/>
      <c r="C254" s="299"/>
      <c r="D254" s="64" t="s">
        <v>8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9">
        <v>0</v>
      </c>
    </row>
    <row r="255" spans="1:11" ht="15.75">
      <c r="A255" s="325" t="s">
        <v>526</v>
      </c>
      <c r="B255" s="335" t="s">
        <v>521</v>
      </c>
      <c r="C255" s="299"/>
      <c r="D255" s="64" t="s">
        <v>154</v>
      </c>
      <c r="E255" s="48">
        <v>0</v>
      </c>
      <c r="F255" s="48">
        <v>0</v>
      </c>
      <c r="G255" s="45">
        <v>0</v>
      </c>
      <c r="H255" s="48">
        <v>0</v>
      </c>
      <c r="I255" s="45">
        <v>0</v>
      </c>
      <c r="J255" s="45">
        <f>J258</f>
        <v>0</v>
      </c>
      <c r="K255" s="48">
        <f>K258</f>
        <v>1000</v>
      </c>
    </row>
    <row r="256" spans="1:11" ht="47.25">
      <c r="A256" s="326"/>
      <c r="B256" s="336"/>
      <c r="C256" s="299"/>
      <c r="D256" s="134" t="s">
        <v>5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9">
        <v>0</v>
      </c>
    </row>
    <row r="257" spans="1:11" ht="31.5">
      <c r="A257" s="326"/>
      <c r="B257" s="336"/>
      <c r="C257" s="299"/>
      <c r="D257" s="64" t="s">
        <v>7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9">
        <v>0</v>
      </c>
    </row>
    <row r="258" spans="1:11" ht="31.5">
      <c r="A258" s="326"/>
      <c r="B258" s="336"/>
      <c r="C258" s="299"/>
      <c r="D258" s="64" t="s">
        <v>95</v>
      </c>
      <c r="E258" s="49">
        <v>0</v>
      </c>
      <c r="F258" s="49">
        <v>0</v>
      </c>
      <c r="G258" s="47">
        <v>0</v>
      </c>
      <c r="H258" s="49">
        <v>0</v>
      </c>
      <c r="I258" s="47">
        <v>0</v>
      </c>
      <c r="J258" s="47">
        <v>0</v>
      </c>
      <c r="K258" s="49">
        <v>1000</v>
      </c>
    </row>
    <row r="259" spans="1:11" ht="15.75">
      <c r="A259" s="327"/>
      <c r="B259" s="337"/>
      <c r="C259" s="299"/>
      <c r="D259" s="64" t="s">
        <v>8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9">
        <v>0</v>
      </c>
    </row>
    <row r="260" spans="1:11" ht="15.75">
      <c r="A260" s="325" t="s">
        <v>525</v>
      </c>
      <c r="B260" s="334" t="s">
        <v>259</v>
      </c>
      <c r="C260" s="329" t="s">
        <v>374</v>
      </c>
      <c r="D260" s="62" t="s">
        <v>154</v>
      </c>
      <c r="E260" s="48">
        <v>0</v>
      </c>
      <c r="F260" s="48">
        <v>0</v>
      </c>
      <c r="G260" s="45">
        <v>0</v>
      </c>
      <c r="H260" s="48">
        <v>0</v>
      </c>
      <c r="I260" s="45">
        <f>I263</f>
        <v>550</v>
      </c>
      <c r="J260" s="45">
        <f>J263</f>
        <v>22985.61173</v>
      </c>
      <c r="K260" s="48">
        <f>K263</f>
        <v>21565</v>
      </c>
    </row>
    <row r="261" spans="1:11" ht="47.25">
      <c r="A261" s="326"/>
      <c r="B261" s="334"/>
      <c r="C261" s="330"/>
      <c r="D261" s="62" t="s">
        <v>5</v>
      </c>
      <c r="E261" s="47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9">
        <v>0</v>
      </c>
    </row>
    <row r="262" spans="1:11" ht="31.5">
      <c r="A262" s="326"/>
      <c r="B262" s="334"/>
      <c r="C262" s="330"/>
      <c r="D262" s="63" t="s">
        <v>7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9">
        <v>0</v>
      </c>
    </row>
    <row r="263" spans="1:11" ht="31.5">
      <c r="A263" s="326"/>
      <c r="B263" s="334"/>
      <c r="C263" s="330"/>
      <c r="D263" s="62" t="s">
        <v>95</v>
      </c>
      <c r="E263" s="49">
        <v>0</v>
      </c>
      <c r="F263" s="49">
        <v>0</v>
      </c>
      <c r="G263" s="47">
        <v>0</v>
      </c>
      <c r="H263" s="49">
        <v>0</v>
      </c>
      <c r="I263" s="47">
        <v>550</v>
      </c>
      <c r="J263" s="47">
        <v>22985.61173</v>
      </c>
      <c r="K263" s="49">
        <v>21565</v>
      </c>
    </row>
    <row r="264" spans="1:11" ht="15.75">
      <c r="A264" s="327"/>
      <c r="B264" s="334"/>
      <c r="C264" s="330"/>
      <c r="D264" s="62" t="s">
        <v>8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9">
        <v>0</v>
      </c>
    </row>
    <row r="265" spans="1:11" ht="15.75" customHeight="1">
      <c r="A265" s="333" t="s">
        <v>527</v>
      </c>
      <c r="B265" s="328" t="s">
        <v>563</v>
      </c>
      <c r="C265" s="330"/>
      <c r="D265" s="62" t="s">
        <v>154</v>
      </c>
      <c r="E265" s="48">
        <v>0</v>
      </c>
      <c r="F265" s="48">
        <v>0</v>
      </c>
      <c r="G265" s="45">
        <v>0</v>
      </c>
      <c r="H265" s="48">
        <v>0</v>
      </c>
      <c r="I265" s="45">
        <f>I268</f>
        <v>0</v>
      </c>
      <c r="J265" s="45">
        <f>J268</f>
        <v>0</v>
      </c>
      <c r="K265" s="48">
        <f>K268</f>
        <v>1908</v>
      </c>
    </row>
    <row r="266" spans="1:11" ht="15.75" customHeight="1">
      <c r="A266" s="333"/>
      <c r="B266" s="328"/>
      <c r="C266" s="330"/>
      <c r="D266" s="62" t="s">
        <v>5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9">
        <v>0</v>
      </c>
    </row>
    <row r="267" spans="1:11" ht="15.75" customHeight="1">
      <c r="A267" s="333"/>
      <c r="B267" s="328"/>
      <c r="C267" s="330"/>
      <c r="D267" s="63" t="s">
        <v>7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9">
        <v>0</v>
      </c>
    </row>
    <row r="268" spans="1:11" ht="15.75" customHeight="1">
      <c r="A268" s="333"/>
      <c r="B268" s="328"/>
      <c r="C268" s="330"/>
      <c r="D268" s="62" t="s">
        <v>95</v>
      </c>
      <c r="E268" s="49">
        <v>0</v>
      </c>
      <c r="F268" s="49">
        <v>0</v>
      </c>
      <c r="G268" s="47">
        <v>0</v>
      </c>
      <c r="H268" s="49">
        <v>0</v>
      </c>
      <c r="I268" s="47">
        <v>0</v>
      </c>
      <c r="J268" s="47">
        <v>0</v>
      </c>
      <c r="K268" s="49">
        <v>1908</v>
      </c>
    </row>
    <row r="269" spans="1:11" ht="15.75" customHeight="1">
      <c r="A269" s="333"/>
      <c r="B269" s="328"/>
      <c r="C269" s="331"/>
      <c r="D269" s="62" t="s">
        <v>8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9">
        <v>0</v>
      </c>
    </row>
    <row r="270" spans="1:11" ht="15.75">
      <c r="A270" s="104"/>
      <c r="B270" s="135"/>
      <c r="C270" s="182"/>
      <c r="D270" s="131"/>
      <c r="E270" s="132"/>
      <c r="F270" s="132"/>
      <c r="G270" s="132"/>
      <c r="H270" s="132"/>
      <c r="I270" s="132"/>
      <c r="J270" s="132"/>
      <c r="K270" s="133"/>
    </row>
    <row r="271" spans="1:11" ht="15.75">
      <c r="A271" s="1" t="s">
        <v>86</v>
      </c>
      <c r="K271" s="221"/>
    </row>
  </sheetData>
  <sheetProtection/>
  <mergeCells count="136">
    <mergeCell ref="C235:C239"/>
    <mergeCell ref="B250:B254"/>
    <mergeCell ref="B220:B224"/>
    <mergeCell ref="A240:A244"/>
    <mergeCell ref="A145:A149"/>
    <mergeCell ref="A130:A134"/>
    <mergeCell ref="B130:B134"/>
    <mergeCell ref="A140:A144"/>
    <mergeCell ref="B140:B144"/>
    <mergeCell ref="B230:B234"/>
    <mergeCell ref="A235:A239"/>
    <mergeCell ref="B240:B244"/>
    <mergeCell ref="A150:A154"/>
    <mergeCell ref="A175:A179"/>
    <mergeCell ref="B175:B179"/>
    <mergeCell ref="B150:B154"/>
    <mergeCell ref="A225:A229"/>
    <mergeCell ref="A160:A164"/>
    <mergeCell ref="B160:B164"/>
    <mergeCell ref="B180:B184"/>
    <mergeCell ref="A180:A184"/>
    <mergeCell ref="A245:A249"/>
    <mergeCell ref="B245:B249"/>
    <mergeCell ref="B235:B239"/>
    <mergeCell ref="A230:A234"/>
    <mergeCell ref="A215:A219"/>
    <mergeCell ref="C165:C169"/>
    <mergeCell ref="B205:B209"/>
    <mergeCell ref="B195:B199"/>
    <mergeCell ref="C195:C199"/>
    <mergeCell ref="B165:B169"/>
    <mergeCell ref="C160:C164"/>
    <mergeCell ref="A265:A269"/>
    <mergeCell ref="B260:B264"/>
    <mergeCell ref="A190:A194"/>
    <mergeCell ref="B190:B194"/>
    <mergeCell ref="C190:C194"/>
    <mergeCell ref="B200:B204"/>
    <mergeCell ref="B215:B219"/>
    <mergeCell ref="A250:A254"/>
    <mergeCell ref="A220:A224"/>
    <mergeCell ref="B225:B229"/>
    <mergeCell ref="C155:C159"/>
    <mergeCell ref="A65:A69"/>
    <mergeCell ref="A10:A14"/>
    <mergeCell ref="A195:A199"/>
    <mergeCell ref="A200:A204"/>
    <mergeCell ref="B100:B124"/>
    <mergeCell ref="B125:B129"/>
    <mergeCell ref="A155:A159"/>
    <mergeCell ref="B170:B174"/>
    <mergeCell ref="C170:C174"/>
    <mergeCell ref="B70:B74"/>
    <mergeCell ref="A35:A39"/>
    <mergeCell ref="B35:B39"/>
    <mergeCell ref="B30:B34"/>
    <mergeCell ref="B65:B69"/>
    <mergeCell ref="A30:A34"/>
    <mergeCell ref="A70:A74"/>
    <mergeCell ref="A45:A49"/>
    <mergeCell ref="B75:B79"/>
    <mergeCell ref="D7:D8"/>
    <mergeCell ref="C35:C39"/>
    <mergeCell ref="B60:B64"/>
    <mergeCell ref="B25:B29"/>
    <mergeCell ref="A7:A8"/>
    <mergeCell ref="C10:C14"/>
    <mergeCell ref="A50:A54"/>
    <mergeCell ref="B50:B54"/>
    <mergeCell ref="A5:K5"/>
    <mergeCell ref="A4:K4"/>
    <mergeCell ref="B7:B8"/>
    <mergeCell ref="C7:C8"/>
    <mergeCell ref="A15:A19"/>
    <mergeCell ref="C15:C29"/>
    <mergeCell ref="A20:A24"/>
    <mergeCell ref="B20:B24"/>
    <mergeCell ref="A25:A29"/>
    <mergeCell ref="E7:K7"/>
    <mergeCell ref="B90:B94"/>
    <mergeCell ref="A60:A64"/>
    <mergeCell ref="A80:A84"/>
    <mergeCell ref="B80:B84"/>
    <mergeCell ref="A75:A79"/>
    <mergeCell ref="B55:B59"/>
    <mergeCell ref="A85:A89"/>
    <mergeCell ref="B85:B89"/>
    <mergeCell ref="A90:A94"/>
    <mergeCell ref="C105:C109"/>
    <mergeCell ref="C100:C104"/>
    <mergeCell ref="C115:C119"/>
    <mergeCell ref="C95:C99"/>
    <mergeCell ref="A95:A99"/>
    <mergeCell ref="A100:A124"/>
    <mergeCell ref="B95:B99"/>
    <mergeCell ref="C120:C124"/>
    <mergeCell ref="H2:K2"/>
    <mergeCell ref="B15:B19"/>
    <mergeCell ref="B40:B44"/>
    <mergeCell ref="C30:C34"/>
    <mergeCell ref="B45:B49"/>
    <mergeCell ref="C40:C59"/>
    <mergeCell ref="A3:K3"/>
    <mergeCell ref="A55:A59"/>
    <mergeCell ref="A40:A44"/>
    <mergeCell ref="B10:B14"/>
    <mergeCell ref="C125:C129"/>
    <mergeCell ref="A185:A189"/>
    <mergeCell ref="B185:B189"/>
    <mergeCell ref="B155:B159"/>
    <mergeCell ref="H1:K1"/>
    <mergeCell ref="C175:C189"/>
    <mergeCell ref="C135:C139"/>
    <mergeCell ref="A165:A169"/>
    <mergeCell ref="A170:A174"/>
    <mergeCell ref="C140:C144"/>
    <mergeCell ref="B210:B214"/>
    <mergeCell ref="A255:A259"/>
    <mergeCell ref="B255:B259"/>
    <mergeCell ref="B145:B149"/>
    <mergeCell ref="C150:C154"/>
    <mergeCell ref="C130:C134"/>
    <mergeCell ref="A135:A139"/>
    <mergeCell ref="B135:B139"/>
    <mergeCell ref="C145:C149"/>
    <mergeCell ref="A205:A209"/>
    <mergeCell ref="A260:A264"/>
    <mergeCell ref="B265:B269"/>
    <mergeCell ref="C60:C94"/>
    <mergeCell ref="C200:C214"/>
    <mergeCell ref="C220:C234"/>
    <mergeCell ref="C240:C259"/>
    <mergeCell ref="C260:C269"/>
    <mergeCell ref="C110:C114"/>
    <mergeCell ref="A125:A129"/>
    <mergeCell ref="A210:A214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65" r:id="rId1"/>
  <headerFooter alignWithMargins="0">
    <oddHeader>&amp;C&amp;Ь&amp;Ф</oddHeader>
  </headerFooter>
  <rowBreaks count="10" manualBreakCount="10">
    <brk id="14" max="10" man="1"/>
    <brk id="34" max="10" man="1"/>
    <brk id="59" max="10" man="1"/>
    <brk id="94" max="10" man="1"/>
    <brk id="124" max="10" man="1"/>
    <brk id="164" max="10" man="1"/>
    <brk id="189" max="10" man="1"/>
    <brk id="214" max="10" man="1"/>
    <brk id="234" max="10" man="1"/>
    <brk id="25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48"/>
  <sheetViews>
    <sheetView tabSelected="1" view="pageBreakPreview" zoomScaleSheetLayoutView="100" zoomScalePageLayoutView="0" workbookViewId="0" topLeftCell="A72">
      <selection activeCell="A59" sqref="A59:I81"/>
    </sheetView>
  </sheetViews>
  <sheetFormatPr defaultColWidth="9.00390625" defaultRowHeight="12.75"/>
  <cols>
    <col min="1" max="1" width="6.375" style="137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3.625" style="1" customWidth="1"/>
    <col min="7" max="7" width="28.375" style="27" customWidth="1"/>
    <col min="8" max="8" width="28.625" style="224" customWidth="1"/>
    <col min="9" max="9" width="18.375" style="56" customWidth="1"/>
    <col min="10" max="16384" width="9.125" style="1" customWidth="1"/>
  </cols>
  <sheetData>
    <row r="1" spans="8:9" ht="81" customHeight="1">
      <c r="H1" s="430" t="s">
        <v>300</v>
      </c>
      <c r="I1" s="430"/>
    </row>
    <row r="2" ht="20.25" customHeight="1">
      <c r="I2" s="102"/>
    </row>
    <row r="3" ht="10.5" customHeight="1"/>
    <row r="4" spans="1:9" ht="16.5">
      <c r="A4" s="434" t="s">
        <v>272</v>
      </c>
      <c r="B4" s="434"/>
      <c r="C4" s="434"/>
      <c r="D4" s="434"/>
      <c r="E4" s="434"/>
      <c r="F4" s="434"/>
      <c r="G4" s="434"/>
      <c r="H4" s="434"/>
      <c r="I4" s="103"/>
    </row>
    <row r="5" spans="1:9" ht="32.25" customHeight="1">
      <c r="A5" s="435" t="s">
        <v>301</v>
      </c>
      <c r="B5" s="436"/>
      <c r="C5" s="436"/>
      <c r="D5" s="436"/>
      <c r="E5" s="436"/>
      <c r="F5" s="436"/>
      <c r="G5" s="436"/>
      <c r="H5" s="436"/>
      <c r="I5" s="104"/>
    </row>
    <row r="6" spans="1:9" ht="16.5">
      <c r="A6" s="291" t="s">
        <v>15</v>
      </c>
      <c r="B6" s="291"/>
      <c r="C6" s="291"/>
      <c r="D6" s="291"/>
      <c r="E6" s="291"/>
      <c r="F6" s="291"/>
      <c r="G6" s="291"/>
      <c r="H6" s="291"/>
      <c r="I6" s="100"/>
    </row>
    <row r="7" ht="6.75" customHeight="1"/>
    <row r="8" spans="1:13" ht="15.75" customHeight="1">
      <c r="A8" s="423" t="s">
        <v>14</v>
      </c>
      <c r="B8" s="419" t="s">
        <v>116</v>
      </c>
      <c r="C8" s="419" t="s">
        <v>30</v>
      </c>
      <c r="D8" s="389" t="s">
        <v>266</v>
      </c>
      <c r="E8" s="421" t="s">
        <v>104</v>
      </c>
      <c r="F8" s="422"/>
      <c r="G8" s="432" t="s">
        <v>20</v>
      </c>
      <c r="H8" s="380" t="s">
        <v>96</v>
      </c>
      <c r="I8" s="329" t="s">
        <v>267</v>
      </c>
      <c r="J8" s="2"/>
      <c r="K8" s="2"/>
      <c r="L8" s="2"/>
      <c r="M8" s="2"/>
    </row>
    <row r="9" spans="1:13" ht="91.5" customHeight="1">
      <c r="A9" s="423"/>
      <c r="B9" s="429"/>
      <c r="C9" s="420"/>
      <c r="D9" s="394"/>
      <c r="E9" s="51" t="s">
        <v>58</v>
      </c>
      <c r="F9" s="51" t="s">
        <v>57</v>
      </c>
      <c r="G9" s="433"/>
      <c r="H9" s="381"/>
      <c r="I9" s="331"/>
      <c r="J9" s="2"/>
      <c r="K9" s="2"/>
      <c r="L9" s="2"/>
      <c r="M9" s="2"/>
    </row>
    <row r="10" spans="1:13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5">
        <v>7</v>
      </c>
      <c r="H10" s="213">
        <v>8</v>
      </c>
      <c r="I10" s="105">
        <v>9</v>
      </c>
      <c r="J10" s="2"/>
      <c r="K10" s="2"/>
      <c r="L10" s="2"/>
      <c r="M10" s="2"/>
    </row>
    <row r="11" spans="1:13" ht="83.25" customHeight="1">
      <c r="A11" s="6" t="s">
        <v>21</v>
      </c>
      <c r="B11" s="39" t="s">
        <v>161</v>
      </c>
      <c r="C11" s="37" t="s">
        <v>155</v>
      </c>
      <c r="D11" s="37"/>
      <c r="E11" s="93">
        <v>44306</v>
      </c>
      <c r="F11" s="93">
        <v>44459</v>
      </c>
      <c r="G11" s="40" t="s">
        <v>279</v>
      </c>
      <c r="H11" s="223" t="s">
        <v>381</v>
      </c>
      <c r="I11" s="73">
        <f>SUM(I12:I16)</f>
        <v>1000</v>
      </c>
      <c r="J11" s="2"/>
      <c r="K11" s="2"/>
      <c r="L11" s="2"/>
      <c r="M11" s="2"/>
    </row>
    <row r="12" spans="1:13" ht="144" customHeight="1">
      <c r="A12" s="6" t="s">
        <v>156</v>
      </c>
      <c r="B12" s="35" t="s">
        <v>380</v>
      </c>
      <c r="C12" s="172" t="s">
        <v>155</v>
      </c>
      <c r="D12" s="262" t="s">
        <v>422</v>
      </c>
      <c r="E12" s="431"/>
      <c r="F12" s="263"/>
      <c r="G12" s="35" t="s">
        <v>168</v>
      </c>
      <c r="H12" s="211" t="s">
        <v>242</v>
      </c>
      <c r="I12" s="95">
        <v>0</v>
      </c>
      <c r="J12" s="2"/>
      <c r="K12" s="2"/>
      <c r="L12" s="2"/>
      <c r="M12" s="2"/>
    </row>
    <row r="13" spans="1:13" ht="19.5" customHeight="1">
      <c r="A13" s="299" t="s">
        <v>157</v>
      </c>
      <c r="B13" s="299" t="s">
        <v>243</v>
      </c>
      <c r="C13" s="423" t="s">
        <v>414</v>
      </c>
      <c r="D13" s="37" t="s">
        <v>268</v>
      </c>
      <c r="E13" s="178">
        <v>44306</v>
      </c>
      <c r="F13" s="178">
        <v>44309</v>
      </c>
      <c r="G13" s="283" t="s">
        <v>530</v>
      </c>
      <c r="H13" s="268" t="s">
        <v>277</v>
      </c>
      <c r="I13" s="399">
        <v>1000</v>
      </c>
      <c r="J13" s="2"/>
      <c r="K13" s="2"/>
      <c r="L13" s="2"/>
      <c r="M13" s="2"/>
    </row>
    <row r="14" spans="1:13" ht="18" customHeight="1">
      <c r="A14" s="299"/>
      <c r="B14" s="299"/>
      <c r="C14" s="423"/>
      <c r="D14" s="37" t="s">
        <v>269</v>
      </c>
      <c r="E14" s="178">
        <v>44328</v>
      </c>
      <c r="F14" s="178">
        <v>44329</v>
      </c>
      <c r="G14" s="283"/>
      <c r="H14" s="268"/>
      <c r="I14" s="399"/>
      <c r="J14" s="2"/>
      <c r="K14" s="2"/>
      <c r="L14" s="2"/>
      <c r="M14" s="2"/>
    </row>
    <row r="15" spans="1:13" ht="28.5" customHeight="1">
      <c r="A15" s="299"/>
      <c r="B15" s="299"/>
      <c r="C15" s="423"/>
      <c r="D15" s="37" t="s">
        <v>270</v>
      </c>
      <c r="E15" s="178">
        <v>44341</v>
      </c>
      <c r="F15" s="178">
        <v>44341</v>
      </c>
      <c r="G15" s="283"/>
      <c r="H15" s="268"/>
      <c r="I15" s="399"/>
      <c r="J15" s="2"/>
      <c r="K15" s="2"/>
      <c r="L15" s="2"/>
      <c r="M15" s="2"/>
    </row>
    <row r="16" spans="1:13" ht="77.25" customHeight="1">
      <c r="A16" s="299"/>
      <c r="B16" s="299"/>
      <c r="C16" s="423"/>
      <c r="D16" s="175" t="s">
        <v>271</v>
      </c>
      <c r="E16" s="178">
        <v>44341</v>
      </c>
      <c r="F16" s="178">
        <v>44459</v>
      </c>
      <c r="G16" s="283"/>
      <c r="H16" s="268"/>
      <c r="I16" s="399"/>
      <c r="J16" s="2"/>
      <c r="K16" s="2"/>
      <c r="L16" s="2"/>
      <c r="M16" s="2"/>
    </row>
    <row r="17" spans="1:13" s="56" customFormat="1" ht="70.5" customHeight="1">
      <c r="A17" s="241" t="s">
        <v>22</v>
      </c>
      <c r="B17" s="242" t="s">
        <v>163</v>
      </c>
      <c r="C17" s="285" t="s">
        <v>244</v>
      </c>
      <c r="D17" s="240"/>
      <c r="E17" s="243">
        <v>44315</v>
      </c>
      <c r="F17" s="243">
        <v>44377</v>
      </c>
      <c r="G17" s="240" t="s">
        <v>415</v>
      </c>
      <c r="H17" s="240" t="s">
        <v>286</v>
      </c>
      <c r="I17" s="73">
        <f>I18</f>
        <v>0</v>
      </c>
      <c r="J17" s="94"/>
      <c r="K17" s="94"/>
      <c r="L17" s="94"/>
      <c r="M17" s="94"/>
    </row>
    <row r="18" spans="1:13" s="56" customFormat="1" ht="24.75" customHeight="1">
      <c r="A18" s="284" t="s">
        <v>150</v>
      </c>
      <c r="B18" s="285" t="s">
        <v>558</v>
      </c>
      <c r="C18" s="285"/>
      <c r="D18" s="37" t="s">
        <v>268</v>
      </c>
      <c r="E18" s="243">
        <v>44296</v>
      </c>
      <c r="F18" s="243">
        <v>44299</v>
      </c>
      <c r="G18" s="285" t="s">
        <v>531</v>
      </c>
      <c r="H18" s="268" t="s">
        <v>278</v>
      </c>
      <c r="I18" s="399">
        <v>0</v>
      </c>
      <c r="J18" s="94"/>
      <c r="K18" s="94"/>
      <c r="L18" s="94"/>
      <c r="M18" s="94"/>
    </row>
    <row r="19" spans="1:13" s="56" customFormat="1" ht="24.75" customHeight="1">
      <c r="A19" s="284"/>
      <c r="B19" s="285"/>
      <c r="C19" s="285"/>
      <c r="D19" s="37" t="s">
        <v>269</v>
      </c>
      <c r="E19" s="243">
        <v>44307</v>
      </c>
      <c r="F19" s="243">
        <v>44308</v>
      </c>
      <c r="G19" s="285"/>
      <c r="H19" s="268"/>
      <c r="I19" s="399"/>
      <c r="J19" s="94"/>
      <c r="K19" s="94"/>
      <c r="L19" s="94"/>
      <c r="M19" s="94"/>
    </row>
    <row r="20" spans="1:13" ht="33.75" customHeight="1">
      <c r="A20" s="284"/>
      <c r="B20" s="285"/>
      <c r="C20" s="285"/>
      <c r="D20" s="409" t="s">
        <v>270</v>
      </c>
      <c r="E20" s="424">
        <v>44315</v>
      </c>
      <c r="F20" s="424">
        <v>44315</v>
      </c>
      <c r="G20" s="285"/>
      <c r="H20" s="268"/>
      <c r="I20" s="399"/>
      <c r="J20" s="2"/>
      <c r="K20" s="2"/>
      <c r="L20" s="2"/>
      <c r="M20" s="2"/>
    </row>
    <row r="21" spans="1:13" ht="19.5" customHeight="1" hidden="1">
      <c r="A21" s="284"/>
      <c r="B21" s="285"/>
      <c r="C21" s="285"/>
      <c r="D21" s="409"/>
      <c r="E21" s="424"/>
      <c r="F21" s="424"/>
      <c r="G21" s="285"/>
      <c r="H21" s="268"/>
      <c r="I21" s="399"/>
      <c r="J21" s="2"/>
      <c r="K21" s="2"/>
      <c r="L21" s="2"/>
      <c r="M21" s="2"/>
    </row>
    <row r="22" spans="1:13" ht="1.5" customHeight="1" hidden="1">
      <c r="A22" s="284"/>
      <c r="B22" s="285"/>
      <c r="C22" s="285"/>
      <c r="D22" s="409"/>
      <c r="E22" s="424"/>
      <c r="F22" s="424"/>
      <c r="G22" s="285"/>
      <c r="H22" s="268"/>
      <c r="I22" s="399"/>
      <c r="J22" s="2"/>
      <c r="K22" s="2"/>
      <c r="L22" s="2"/>
      <c r="M22" s="2"/>
    </row>
    <row r="23" spans="1:13" ht="77.25" customHeight="1">
      <c r="A23" s="284"/>
      <c r="B23" s="285"/>
      <c r="C23" s="285"/>
      <c r="D23" s="37" t="s">
        <v>271</v>
      </c>
      <c r="E23" s="91">
        <v>44315</v>
      </c>
      <c r="F23" s="91">
        <v>44377</v>
      </c>
      <c r="G23" s="285"/>
      <c r="H23" s="268"/>
      <c r="I23" s="399"/>
      <c r="J23" s="2"/>
      <c r="K23" s="2"/>
      <c r="L23" s="2"/>
      <c r="M23" s="2"/>
    </row>
    <row r="24" spans="1:13" ht="7.5" customHeight="1" hidden="1">
      <c r="A24" s="6"/>
      <c r="B24" s="35"/>
      <c r="C24" s="35"/>
      <c r="D24" s="409"/>
      <c r="E24" s="409"/>
      <c r="F24" s="409"/>
      <c r="G24" s="35"/>
      <c r="H24" s="240"/>
      <c r="I24" s="244"/>
      <c r="J24" s="2"/>
      <c r="K24" s="2"/>
      <c r="L24" s="2"/>
      <c r="M24" s="2"/>
    </row>
    <row r="25" spans="1:13" ht="100.5" customHeight="1">
      <c r="A25" s="6" t="s">
        <v>23</v>
      </c>
      <c r="B25" s="39" t="s">
        <v>224</v>
      </c>
      <c r="C25" s="285" t="s">
        <v>164</v>
      </c>
      <c r="D25" s="37"/>
      <c r="E25" s="243">
        <v>44248</v>
      </c>
      <c r="F25" s="243">
        <v>44470</v>
      </c>
      <c r="G25" s="240" t="s">
        <v>290</v>
      </c>
      <c r="H25" s="240" t="s">
        <v>245</v>
      </c>
      <c r="I25" s="73">
        <f>I27+I31+I34+I37+I40+I43+I47+I52+I53+I57</f>
        <v>1720.389</v>
      </c>
      <c r="J25" s="2"/>
      <c r="K25" s="2"/>
      <c r="L25" s="2"/>
      <c r="M25" s="2"/>
    </row>
    <row r="26" spans="1:13" ht="22.5" customHeight="1" hidden="1">
      <c r="A26" s="6"/>
      <c r="B26" s="35"/>
      <c r="C26" s="285"/>
      <c r="D26" s="409"/>
      <c r="E26" s="409"/>
      <c r="F26" s="409"/>
      <c r="G26" s="240" t="s">
        <v>290</v>
      </c>
      <c r="H26" s="240" t="s">
        <v>430</v>
      </c>
      <c r="I26" s="244"/>
      <c r="J26" s="2"/>
      <c r="K26" s="2"/>
      <c r="L26" s="2"/>
      <c r="M26" s="2"/>
    </row>
    <row r="27" spans="1:13" ht="22.5" customHeight="1">
      <c r="A27" s="284" t="s">
        <v>171</v>
      </c>
      <c r="B27" s="283" t="s">
        <v>256</v>
      </c>
      <c r="C27" s="285"/>
      <c r="D27" s="409" t="s">
        <v>428</v>
      </c>
      <c r="E27" s="409"/>
      <c r="F27" s="409"/>
      <c r="G27" s="268" t="s">
        <v>429</v>
      </c>
      <c r="H27" s="268" t="s">
        <v>245</v>
      </c>
      <c r="I27" s="439">
        <v>0</v>
      </c>
      <c r="J27" s="2"/>
      <c r="K27" s="2"/>
      <c r="L27" s="2"/>
      <c r="M27" s="2"/>
    </row>
    <row r="28" spans="1:13" ht="22.5" customHeight="1">
      <c r="A28" s="284"/>
      <c r="B28" s="283"/>
      <c r="C28" s="285"/>
      <c r="D28" s="409"/>
      <c r="E28" s="409"/>
      <c r="F28" s="409"/>
      <c r="G28" s="268"/>
      <c r="H28" s="268"/>
      <c r="I28" s="440"/>
      <c r="J28" s="2"/>
      <c r="K28" s="2"/>
      <c r="L28" s="2"/>
      <c r="M28" s="2"/>
    </row>
    <row r="29" spans="1:13" ht="19.5" customHeight="1">
      <c r="A29" s="284"/>
      <c r="B29" s="283"/>
      <c r="C29" s="285"/>
      <c r="D29" s="409"/>
      <c r="E29" s="409"/>
      <c r="F29" s="409"/>
      <c r="G29" s="268"/>
      <c r="H29" s="268"/>
      <c r="I29" s="440"/>
      <c r="J29" s="2"/>
      <c r="K29" s="2"/>
      <c r="L29" s="2"/>
      <c r="M29" s="2"/>
    </row>
    <row r="30" spans="1:13" ht="10.5" customHeight="1">
      <c r="A30" s="284"/>
      <c r="B30" s="283"/>
      <c r="C30" s="285"/>
      <c r="D30" s="409"/>
      <c r="E30" s="409"/>
      <c r="F30" s="409"/>
      <c r="G30" s="268"/>
      <c r="H30" s="268"/>
      <c r="I30" s="441"/>
      <c r="J30" s="2"/>
      <c r="K30" s="2"/>
      <c r="L30" s="2"/>
      <c r="M30" s="2"/>
    </row>
    <row r="31" spans="1:13" ht="30" customHeight="1">
      <c r="A31" s="284" t="s">
        <v>172</v>
      </c>
      <c r="B31" s="299" t="s">
        <v>450</v>
      </c>
      <c r="C31" s="283" t="s">
        <v>146</v>
      </c>
      <c r="D31" s="268" t="s">
        <v>532</v>
      </c>
      <c r="E31" s="268"/>
      <c r="F31" s="268"/>
      <c r="G31" s="299"/>
      <c r="H31" s="268"/>
      <c r="I31" s="437">
        <v>0</v>
      </c>
      <c r="J31" s="2"/>
      <c r="K31" s="2"/>
      <c r="L31" s="2"/>
      <c r="M31" s="2"/>
    </row>
    <row r="32" spans="1:13" ht="6.75" customHeight="1">
      <c r="A32" s="284"/>
      <c r="B32" s="299"/>
      <c r="C32" s="283"/>
      <c r="D32" s="268"/>
      <c r="E32" s="268"/>
      <c r="F32" s="268"/>
      <c r="G32" s="299"/>
      <c r="H32" s="268"/>
      <c r="I32" s="437"/>
      <c r="J32" s="2"/>
      <c r="K32" s="2"/>
      <c r="L32" s="2"/>
      <c r="M32" s="2"/>
    </row>
    <row r="33" spans="1:13" ht="30" customHeight="1">
      <c r="A33" s="284"/>
      <c r="B33" s="299"/>
      <c r="C33" s="283"/>
      <c r="D33" s="268"/>
      <c r="E33" s="268"/>
      <c r="F33" s="268"/>
      <c r="G33" s="299"/>
      <c r="H33" s="268"/>
      <c r="I33" s="437"/>
      <c r="J33" s="2"/>
      <c r="K33" s="2"/>
      <c r="L33" s="2"/>
      <c r="M33" s="2"/>
    </row>
    <row r="34" spans="1:13" s="56" customFormat="1" ht="22.5" customHeight="1">
      <c r="A34" s="299" t="s">
        <v>173</v>
      </c>
      <c r="B34" s="283" t="s">
        <v>451</v>
      </c>
      <c r="C34" s="283"/>
      <c r="D34" s="268" t="s">
        <v>532</v>
      </c>
      <c r="E34" s="268"/>
      <c r="F34" s="268"/>
      <c r="G34" s="368"/>
      <c r="H34" s="268"/>
      <c r="I34" s="437">
        <v>0</v>
      </c>
      <c r="J34" s="94"/>
      <c r="K34" s="94"/>
      <c r="L34" s="94"/>
      <c r="M34" s="94"/>
    </row>
    <row r="35" spans="1:13" s="56" customFormat="1" ht="22.5" customHeight="1">
      <c r="A35" s="299"/>
      <c r="B35" s="283"/>
      <c r="C35" s="283"/>
      <c r="D35" s="268"/>
      <c r="E35" s="268"/>
      <c r="F35" s="268"/>
      <c r="G35" s="368"/>
      <c r="H35" s="268"/>
      <c r="I35" s="437"/>
      <c r="J35" s="94"/>
      <c r="K35" s="94"/>
      <c r="L35" s="94"/>
      <c r="M35" s="94"/>
    </row>
    <row r="36" spans="1:13" s="56" customFormat="1" ht="30" customHeight="1">
      <c r="A36" s="299"/>
      <c r="B36" s="283"/>
      <c r="C36" s="283"/>
      <c r="D36" s="268"/>
      <c r="E36" s="268"/>
      <c r="F36" s="268"/>
      <c r="G36" s="368"/>
      <c r="H36" s="268"/>
      <c r="I36" s="437"/>
      <c r="J36" s="94"/>
      <c r="K36" s="94"/>
      <c r="L36" s="94"/>
      <c r="M36" s="94"/>
    </row>
    <row r="37" spans="1:13" s="56" customFormat="1" ht="20.25" customHeight="1">
      <c r="A37" s="299" t="s">
        <v>174</v>
      </c>
      <c r="B37" s="283" t="s">
        <v>291</v>
      </c>
      <c r="C37" s="283" t="s">
        <v>165</v>
      </c>
      <c r="D37" s="268" t="s">
        <v>532</v>
      </c>
      <c r="E37" s="268"/>
      <c r="F37" s="268"/>
      <c r="G37" s="283"/>
      <c r="H37" s="268"/>
      <c r="I37" s="437">
        <v>0</v>
      </c>
      <c r="J37" s="94"/>
      <c r="K37" s="94"/>
      <c r="L37" s="94"/>
      <c r="M37" s="94"/>
    </row>
    <row r="38" spans="1:13" s="56" customFormat="1" ht="32.25" customHeight="1">
      <c r="A38" s="299"/>
      <c r="B38" s="283"/>
      <c r="C38" s="283"/>
      <c r="D38" s="268"/>
      <c r="E38" s="268"/>
      <c r="F38" s="268"/>
      <c r="G38" s="283"/>
      <c r="H38" s="268"/>
      <c r="I38" s="437"/>
      <c r="J38" s="94"/>
      <c r="K38" s="94"/>
      <c r="L38" s="94"/>
      <c r="M38" s="94"/>
    </row>
    <row r="39" spans="1:13" s="56" customFormat="1" ht="24.75" customHeight="1">
      <c r="A39" s="299"/>
      <c r="B39" s="283"/>
      <c r="C39" s="283"/>
      <c r="D39" s="268"/>
      <c r="E39" s="268"/>
      <c r="F39" s="268"/>
      <c r="G39" s="283"/>
      <c r="H39" s="268"/>
      <c r="I39" s="437"/>
      <c r="J39" s="94"/>
      <c r="K39" s="94"/>
      <c r="L39" s="94"/>
      <c r="M39" s="94"/>
    </row>
    <row r="40" spans="1:13" s="56" customFormat="1" ht="24.75" customHeight="1">
      <c r="A40" s="350" t="s">
        <v>231</v>
      </c>
      <c r="B40" s="285" t="s">
        <v>453</v>
      </c>
      <c r="C40" s="389" t="s">
        <v>146</v>
      </c>
      <c r="D40" s="372" t="s">
        <v>532</v>
      </c>
      <c r="E40" s="373"/>
      <c r="F40" s="374"/>
      <c r="G40" s="285"/>
      <c r="H40" s="268"/>
      <c r="I40" s="437">
        <v>0</v>
      </c>
      <c r="J40" s="94"/>
      <c r="K40" s="94"/>
      <c r="L40" s="94"/>
      <c r="M40" s="94"/>
    </row>
    <row r="41" spans="1:13" s="56" customFormat="1" ht="30.75" customHeight="1">
      <c r="A41" s="350"/>
      <c r="B41" s="285"/>
      <c r="C41" s="390"/>
      <c r="D41" s="375"/>
      <c r="E41" s="376"/>
      <c r="F41" s="377"/>
      <c r="G41" s="285"/>
      <c r="H41" s="268"/>
      <c r="I41" s="437"/>
      <c r="J41" s="94"/>
      <c r="K41" s="94"/>
      <c r="L41" s="94"/>
      <c r="M41" s="94"/>
    </row>
    <row r="42" spans="1:13" s="56" customFormat="1" ht="24.75" customHeight="1">
      <c r="A42" s="350"/>
      <c r="B42" s="285"/>
      <c r="C42" s="390"/>
      <c r="D42" s="375"/>
      <c r="E42" s="376"/>
      <c r="F42" s="377"/>
      <c r="G42" s="285"/>
      <c r="H42" s="268"/>
      <c r="I42" s="437"/>
      <c r="J42" s="94"/>
      <c r="K42" s="94"/>
      <c r="L42" s="94"/>
      <c r="M42" s="94"/>
    </row>
    <row r="43" spans="1:13" ht="25.5" customHeight="1">
      <c r="A43" s="389" t="s">
        <v>407</v>
      </c>
      <c r="B43" s="384" t="s">
        <v>509</v>
      </c>
      <c r="C43" s="390"/>
      <c r="D43" s="380" t="s">
        <v>268</v>
      </c>
      <c r="E43" s="382">
        <v>44248</v>
      </c>
      <c r="F43" s="382">
        <v>44256</v>
      </c>
      <c r="G43" s="308" t="s">
        <v>534</v>
      </c>
      <c r="H43" s="380" t="s">
        <v>245</v>
      </c>
      <c r="I43" s="439">
        <v>470</v>
      </c>
      <c r="J43" s="2"/>
      <c r="K43" s="2"/>
      <c r="L43" s="2"/>
      <c r="M43" s="2"/>
    </row>
    <row r="44" spans="1:13" ht="27.75" customHeight="1">
      <c r="A44" s="390"/>
      <c r="B44" s="385"/>
      <c r="C44" s="390"/>
      <c r="D44" s="381"/>
      <c r="E44" s="383"/>
      <c r="F44" s="383"/>
      <c r="G44" s="395"/>
      <c r="H44" s="387"/>
      <c r="I44" s="440"/>
      <c r="J44" s="2"/>
      <c r="K44" s="2"/>
      <c r="L44" s="2"/>
      <c r="M44" s="2"/>
    </row>
    <row r="45" spans="1:13" ht="27.75" customHeight="1">
      <c r="A45" s="390"/>
      <c r="B45" s="385"/>
      <c r="C45" s="390"/>
      <c r="D45" s="231" t="s">
        <v>270</v>
      </c>
      <c r="E45" s="234">
        <v>44258</v>
      </c>
      <c r="F45" s="234">
        <v>44258</v>
      </c>
      <c r="G45" s="395"/>
      <c r="H45" s="387"/>
      <c r="I45" s="440"/>
      <c r="J45" s="2"/>
      <c r="K45" s="2"/>
      <c r="L45" s="2"/>
      <c r="M45" s="2"/>
    </row>
    <row r="46" spans="1:13" ht="71.25" customHeight="1">
      <c r="A46" s="394"/>
      <c r="B46" s="386"/>
      <c r="C46" s="390"/>
      <c r="D46" s="231" t="s">
        <v>271</v>
      </c>
      <c r="E46" s="234">
        <v>44258</v>
      </c>
      <c r="F46" s="234">
        <v>44287</v>
      </c>
      <c r="G46" s="309"/>
      <c r="H46" s="381"/>
      <c r="I46" s="441"/>
      <c r="J46" s="2"/>
      <c r="K46" s="2"/>
      <c r="L46" s="2"/>
      <c r="M46" s="2"/>
    </row>
    <row r="47" spans="1:13" ht="18.75" customHeight="1">
      <c r="A47" s="308" t="s">
        <v>408</v>
      </c>
      <c r="B47" s="308" t="s">
        <v>510</v>
      </c>
      <c r="C47" s="390"/>
      <c r="D47" s="37" t="s">
        <v>268</v>
      </c>
      <c r="E47" s="234">
        <v>44296</v>
      </c>
      <c r="F47" s="234">
        <v>44299</v>
      </c>
      <c r="G47" s="308" t="s">
        <v>535</v>
      </c>
      <c r="H47" s="380" t="s">
        <v>245</v>
      </c>
      <c r="I47" s="439">
        <v>1250.389</v>
      </c>
      <c r="J47" s="2"/>
      <c r="K47" s="2"/>
      <c r="L47" s="2"/>
      <c r="M47" s="2"/>
    </row>
    <row r="48" spans="1:13" ht="18.75" customHeight="1">
      <c r="A48" s="395"/>
      <c r="B48" s="395"/>
      <c r="C48" s="390"/>
      <c r="D48" s="37" t="s">
        <v>269</v>
      </c>
      <c r="E48" s="234">
        <v>44307</v>
      </c>
      <c r="F48" s="234">
        <v>44308</v>
      </c>
      <c r="G48" s="395"/>
      <c r="H48" s="387"/>
      <c r="I48" s="440"/>
      <c r="J48" s="2"/>
      <c r="K48" s="2"/>
      <c r="L48" s="2"/>
      <c r="M48" s="2"/>
    </row>
    <row r="49" spans="1:13" ht="18.75" customHeight="1">
      <c r="A49" s="395"/>
      <c r="B49" s="395"/>
      <c r="C49" s="390"/>
      <c r="D49" s="409" t="s">
        <v>270</v>
      </c>
      <c r="E49" s="424">
        <v>44309</v>
      </c>
      <c r="F49" s="424">
        <v>44309</v>
      </c>
      <c r="G49" s="395"/>
      <c r="H49" s="387"/>
      <c r="I49" s="440"/>
      <c r="J49" s="2"/>
      <c r="K49" s="2"/>
      <c r="L49" s="2"/>
      <c r="M49" s="2"/>
    </row>
    <row r="50" spans="1:13" ht="12" customHeight="1">
      <c r="A50" s="395"/>
      <c r="B50" s="395"/>
      <c r="C50" s="390"/>
      <c r="D50" s="409"/>
      <c r="E50" s="424"/>
      <c r="F50" s="424"/>
      <c r="G50" s="395"/>
      <c r="H50" s="387"/>
      <c r="I50" s="440"/>
      <c r="J50" s="2"/>
      <c r="K50" s="2"/>
      <c r="L50" s="2"/>
      <c r="M50" s="2"/>
    </row>
    <row r="51" spans="1:13" ht="18.75" customHeight="1">
      <c r="A51" s="309"/>
      <c r="B51" s="309"/>
      <c r="C51" s="390"/>
      <c r="D51" s="37" t="s">
        <v>271</v>
      </c>
      <c r="E51" s="91">
        <v>44309</v>
      </c>
      <c r="F51" s="91" t="s">
        <v>533</v>
      </c>
      <c r="G51" s="309"/>
      <c r="H51" s="381"/>
      <c r="I51" s="441"/>
      <c r="J51" s="2"/>
      <c r="K51" s="2"/>
      <c r="L51" s="2"/>
      <c r="M51" s="2"/>
    </row>
    <row r="52" spans="1:13" ht="50.25" customHeight="1">
      <c r="A52" s="35" t="s">
        <v>409</v>
      </c>
      <c r="B52" s="35" t="s">
        <v>235</v>
      </c>
      <c r="C52" s="390"/>
      <c r="D52" s="285" t="s">
        <v>423</v>
      </c>
      <c r="E52" s="285"/>
      <c r="F52" s="285"/>
      <c r="G52" s="35" t="s">
        <v>235</v>
      </c>
      <c r="H52" s="211" t="s">
        <v>245</v>
      </c>
      <c r="I52" s="179">
        <v>0</v>
      </c>
      <c r="J52" s="2"/>
      <c r="K52" s="2"/>
      <c r="L52" s="2"/>
      <c r="M52" s="2"/>
    </row>
    <row r="53" spans="1:13" ht="25.5" customHeight="1">
      <c r="A53" s="299" t="s">
        <v>410</v>
      </c>
      <c r="B53" s="285" t="s">
        <v>253</v>
      </c>
      <c r="C53" s="390"/>
      <c r="D53" s="409" t="s">
        <v>424</v>
      </c>
      <c r="E53" s="409"/>
      <c r="F53" s="409"/>
      <c r="G53" s="285" t="s">
        <v>425</v>
      </c>
      <c r="H53" s="268" t="s">
        <v>245</v>
      </c>
      <c r="I53" s="437">
        <v>0</v>
      </c>
      <c r="J53" s="2"/>
      <c r="K53" s="2"/>
      <c r="L53" s="2"/>
      <c r="M53" s="2"/>
    </row>
    <row r="54" spans="1:13" ht="24" customHeight="1">
      <c r="A54" s="299"/>
      <c r="B54" s="285"/>
      <c r="C54" s="390"/>
      <c r="D54" s="409"/>
      <c r="E54" s="409"/>
      <c r="F54" s="409"/>
      <c r="G54" s="285"/>
      <c r="H54" s="268"/>
      <c r="I54" s="437"/>
      <c r="J54" s="2"/>
      <c r="K54" s="2"/>
      <c r="L54" s="2"/>
      <c r="M54" s="2"/>
    </row>
    <row r="55" spans="1:13" ht="5.25" customHeight="1">
      <c r="A55" s="299"/>
      <c r="B55" s="285"/>
      <c r="C55" s="390"/>
      <c r="D55" s="409"/>
      <c r="E55" s="409"/>
      <c r="F55" s="409"/>
      <c r="G55" s="285"/>
      <c r="H55" s="268"/>
      <c r="I55" s="437"/>
      <c r="J55" s="2"/>
      <c r="K55" s="2"/>
      <c r="L55" s="2"/>
      <c r="M55" s="2"/>
    </row>
    <row r="56" spans="1:13" s="56" customFormat="1" ht="24.75" customHeight="1" hidden="1">
      <c r="A56" s="299"/>
      <c r="B56" s="285"/>
      <c r="C56" s="390"/>
      <c r="D56" s="409"/>
      <c r="E56" s="409"/>
      <c r="F56" s="409"/>
      <c r="G56" s="285"/>
      <c r="H56" s="268"/>
      <c r="I56" s="437"/>
      <c r="J56" s="94"/>
      <c r="K56" s="94"/>
      <c r="L56" s="94"/>
      <c r="M56" s="94"/>
    </row>
    <row r="57" spans="1:13" s="56" customFormat="1" ht="65.25" customHeight="1">
      <c r="A57" s="35" t="s">
        <v>411</v>
      </c>
      <c r="B57" s="176" t="s">
        <v>258</v>
      </c>
      <c r="C57" s="394"/>
      <c r="D57" s="268" t="s">
        <v>427</v>
      </c>
      <c r="E57" s="268"/>
      <c r="F57" s="268"/>
      <c r="G57" s="176" t="s">
        <v>258</v>
      </c>
      <c r="H57" s="211" t="s">
        <v>426</v>
      </c>
      <c r="I57" s="179">
        <v>0</v>
      </c>
      <c r="J57" s="94"/>
      <c r="K57" s="94"/>
      <c r="L57" s="94"/>
      <c r="M57" s="94"/>
    </row>
    <row r="58" spans="1:13" ht="110.25" customHeight="1">
      <c r="A58" s="136" t="s">
        <v>143</v>
      </c>
      <c r="B58" s="136" t="s">
        <v>226</v>
      </c>
      <c r="C58" s="6" t="s">
        <v>155</v>
      </c>
      <c r="D58" s="6"/>
      <c r="E58" s="91">
        <v>44183</v>
      </c>
      <c r="F58" s="91">
        <v>44560</v>
      </c>
      <c r="G58" s="98" t="s">
        <v>536</v>
      </c>
      <c r="H58" s="211" t="s">
        <v>281</v>
      </c>
      <c r="I58" s="73">
        <f>I59+I63+I66+I70+I74+I78+I81+I82</f>
        <v>11115.332999999999</v>
      </c>
      <c r="J58" s="2"/>
      <c r="K58" s="2"/>
      <c r="L58" s="2"/>
      <c r="M58" s="2"/>
    </row>
    <row r="59" spans="1:13" ht="25.5" customHeight="1">
      <c r="A59" s="389" t="s">
        <v>175</v>
      </c>
      <c r="B59" s="384" t="s">
        <v>219</v>
      </c>
      <c r="C59" s="299" t="s">
        <v>165</v>
      </c>
      <c r="D59" s="151" t="s">
        <v>268</v>
      </c>
      <c r="E59" s="91">
        <v>44207</v>
      </c>
      <c r="F59" s="91">
        <v>44208</v>
      </c>
      <c r="G59" s="308" t="s">
        <v>274</v>
      </c>
      <c r="H59" s="380" t="s">
        <v>475</v>
      </c>
      <c r="I59" s="439">
        <v>500</v>
      </c>
      <c r="J59" s="2"/>
      <c r="K59" s="2"/>
      <c r="L59" s="2"/>
      <c r="M59" s="2"/>
    </row>
    <row r="60" spans="1:13" ht="27.75" customHeight="1">
      <c r="A60" s="390"/>
      <c r="B60" s="385"/>
      <c r="C60" s="299"/>
      <c r="D60" s="151" t="s">
        <v>269</v>
      </c>
      <c r="E60" s="91">
        <v>44214</v>
      </c>
      <c r="F60" s="91">
        <v>44215</v>
      </c>
      <c r="G60" s="395"/>
      <c r="H60" s="387"/>
      <c r="I60" s="440"/>
      <c r="J60" s="2"/>
      <c r="K60" s="2"/>
      <c r="L60" s="2"/>
      <c r="M60" s="2"/>
    </row>
    <row r="61" spans="1:13" ht="27.75" customHeight="1">
      <c r="A61" s="390"/>
      <c r="B61" s="385"/>
      <c r="C61" s="299"/>
      <c r="D61" s="151" t="s">
        <v>270</v>
      </c>
      <c r="E61" s="93">
        <v>44221</v>
      </c>
      <c r="F61" s="234">
        <v>44221</v>
      </c>
      <c r="G61" s="395"/>
      <c r="H61" s="387"/>
      <c r="I61" s="440"/>
      <c r="J61" s="2"/>
      <c r="K61" s="2"/>
      <c r="L61" s="2"/>
      <c r="M61" s="2"/>
    </row>
    <row r="62" spans="1:13" ht="27.75" customHeight="1">
      <c r="A62" s="394"/>
      <c r="B62" s="386"/>
      <c r="C62" s="299"/>
      <c r="D62" s="151" t="s">
        <v>271</v>
      </c>
      <c r="E62" s="234">
        <v>44221</v>
      </c>
      <c r="F62" s="93">
        <v>44561</v>
      </c>
      <c r="G62" s="309"/>
      <c r="H62" s="381"/>
      <c r="I62" s="441"/>
      <c r="J62" s="2"/>
      <c r="K62" s="2"/>
      <c r="L62" s="2"/>
      <c r="M62" s="2"/>
    </row>
    <row r="63" spans="1:13" ht="27.75" customHeight="1">
      <c r="A63" s="284" t="s">
        <v>176</v>
      </c>
      <c r="B63" s="283" t="s">
        <v>537</v>
      </c>
      <c r="C63" s="299"/>
      <c r="D63" s="238" t="s">
        <v>538</v>
      </c>
      <c r="E63" s="234">
        <v>44182</v>
      </c>
      <c r="F63" s="234">
        <v>44183</v>
      </c>
      <c r="G63" s="285" t="s">
        <v>252</v>
      </c>
      <c r="H63" s="380" t="s">
        <v>539</v>
      </c>
      <c r="I63" s="396">
        <v>781.36911</v>
      </c>
      <c r="J63" s="2"/>
      <c r="K63" s="2"/>
      <c r="L63" s="2"/>
      <c r="M63" s="2"/>
    </row>
    <row r="64" spans="1:13" ht="27.75" customHeight="1">
      <c r="A64" s="284"/>
      <c r="B64" s="283"/>
      <c r="C64" s="299"/>
      <c r="D64" s="238" t="s">
        <v>270</v>
      </c>
      <c r="E64" s="234">
        <v>44186</v>
      </c>
      <c r="F64" s="234">
        <v>44186</v>
      </c>
      <c r="G64" s="285"/>
      <c r="H64" s="387"/>
      <c r="I64" s="397"/>
      <c r="J64" s="2"/>
      <c r="K64" s="2"/>
      <c r="L64" s="2"/>
      <c r="M64" s="2"/>
    </row>
    <row r="65" spans="1:13" ht="40.5" customHeight="1">
      <c r="A65" s="284"/>
      <c r="B65" s="283"/>
      <c r="C65" s="299"/>
      <c r="D65" s="238" t="s">
        <v>271</v>
      </c>
      <c r="E65" s="144">
        <v>44197</v>
      </c>
      <c r="F65" s="239">
        <v>44227</v>
      </c>
      <c r="G65" s="285"/>
      <c r="H65" s="381"/>
      <c r="I65" s="398"/>
      <c r="J65" s="2"/>
      <c r="K65" s="2"/>
      <c r="L65" s="2"/>
      <c r="M65" s="2"/>
    </row>
    <row r="66" spans="1:13" ht="34.5" customHeight="1">
      <c r="A66" s="329" t="s">
        <v>540</v>
      </c>
      <c r="B66" s="329" t="s">
        <v>282</v>
      </c>
      <c r="C66" s="299"/>
      <c r="D66" s="231" t="s">
        <v>268</v>
      </c>
      <c r="E66" s="234">
        <v>44187</v>
      </c>
      <c r="F66" s="234">
        <v>44187</v>
      </c>
      <c r="G66" s="384" t="s">
        <v>252</v>
      </c>
      <c r="H66" s="380" t="s">
        <v>539</v>
      </c>
      <c r="I66" s="405">
        <v>4512.94089</v>
      </c>
      <c r="J66" s="2"/>
      <c r="K66" s="2"/>
      <c r="L66" s="2"/>
      <c r="M66" s="2"/>
    </row>
    <row r="67" spans="1:13" ht="21.75" customHeight="1">
      <c r="A67" s="330"/>
      <c r="B67" s="330"/>
      <c r="C67" s="299"/>
      <c r="D67" s="380" t="s">
        <v>270</v>
      </c>
      <c r="E67" s="378">
        <v>44193</v>
      </c>
      <c r="F67" s="378">
        <v>44196</v>
      </c>
      <c r="G67" s="385"/>
      <c r="H67" s="387"/>
      <c r="I67" s="406"/>
      <c r="J67" s="2"/>
      <c r="K67" s="2"/>
      <c r="L67" s="2"/>
      <c r="M67" s="2"/>
    </row>
    <row r="68" spans="1:13" s="56" customFormat="1" ht="6.75" customHeight="1">
      <c r="A68" s="330"/>
      <c r="B68" s="330"/>
      <c r="C68" s="299"/>
      <c r="D68" s="381"/>
      <c r="E68" s="379"/>
      <c r="F68" s="379"/>
      <c r="G68" s="385"/>
      <c r="H68" s="387"/>
      <c r="I68" s="406"/>
      <c r="J68" s="94"/>
      <c r="K68" s="94"/>
      <c r="L68" s="94"/>
      <c r="M68" s="94"/>
    </row>
    <row r="69" spans="1:13" s="56" customFormat="1" ht="33" customHeight="1">
      <c r="A69" s="331"/>
      <c r="B69" s="331"/>
      <c r="C69" s="299"/>
      <c r="D69" s="231" t="s">
        <v>271</v>
      </c>
      <c r="E69" s="234">
        <v>44197</v>
      </c>
      <c r="F69" s="234">
        <v>44561</v>
      </c>
      <c r="G69" s="386"/>
      <c r="H69" s="381"/>
      <c r="I69" s="407"/>
      <c r="J69" s="94"/>
      <c r="K69" s="94"/>
      <c r="L69" s="94"/>
      <c r="M69" s="94"/>
    </row>
    <row r="70" spans="1:13" s="56" customFormat="1" ht="24.75" customHeight="1">
      <c r="A70" s="233" t="s">
        <v>541</v>
      </c>
      <c r="B70" s="329" t="s">
        <v>542</v>
      </c>
      <c r="C70" s="299"/>
      <c r="D70" s="231" t="s">
        <v>268</v>
      </c>
      <c r="E70" s="234">
        <v>44183</v>
      </c>
      <c r="F70" s="234">
        <v>44183</v>
      </c>
      <c r="G70" s="384" t="s">
        <v>252</v>
      </c>
      <c r="H70" s="380" t="s">
        <v>539</v>
      </c>
      <c r="I70" s="405">
        <v>4321.023</v>
      </c>
      <c r="J70" s="94"/>
      <c r="K70" s="94"/>
      <c r="L70" s="94"/>
      <c r="M70" s="94"/>
    </row>
    <row r="71" spans="1:13" s="56" customFormat="1" ht="24.75" customHeight="1">
      <c r="A71" s="233"/>
      <c r="B71" s="330"/>
      <c r="C71" s="299"/>
      <c r="D71" s="231" t="s">
        <v>269</v>
      </c>
      <c r="E71" s="234">
        <v>44184</v>
      </c>
      <c r="F71" s="234">
        <v>44184</v>
      </c>
      <c r="G71" s="385"/>
      <c r="H71" s="387"/>
      <c r="I71" s="406"/>
      <c r="J71" s="94"/>
      <c r="K71" s="94"/>
      <c r="L71" s="94"/>
      <c r="M71" s="94"/>
    </row>
    <row r="72" spans="1:13" s="56" customFormat="1" ht="24.75" customHeight="1">
      <c r="A72" s="233"/>
      <c r="B72" s="330"/>
      <c r="C72" s="299"/>
      <c r="D72" s="231" t="s">
        <v>270</v>
      </c>
      <c r="E72" s="234">
        <v>44207</v>
      </c>
      <c r="F72" s="234">
        <v>44207</v>
      </c>
      <c r="G72" s="385"/>
      <c r="H72" s="387"/>
      <c r="I72" s="406"/>
      <c r="J72" s="94"/>
      <c r="K72" s="94"/>
      <c r="L72" s="94"/>
      <c r="M72" s="94"/>
    </row>
    <row r="73" spans="1:13" s="56" customFormat="1" ht="58.5" customHeight="1">
      <c r="A73" s="233"/>
      <c r="B73" s="331"/>
      <c r="C73" s="299"/>
      <c r="D73" s="231" t="s">
        <v>271</v>
      </c>
      <c r="E73" s="234">
        <v>44228</v>
      </c>
      <c r="F73" s="234">
        <v>44561</v>
      </c>
      <c r="G73" s="386"/>
      <c r="H73" s="381"/>
      <c r="I73" s="407"/>
      <c r="J73" s="94"/>
      <c r="K73" s="94"/>
      <c r="L73" s="94"/>
      <c r="M73" s="94"/>
    </row>
    <row r="74" spans="1:13" s="56" customFormat="1" ht="27.75" customHeight="1">
      <c r="A74" s="389" t="s">
        <v>177</v>
      </c>
      <c r="B74" s="384" t="s">
        <v>184</v>
      </c>
      <c r="C74" s="299"/>
      <c r="D74" s="372" t="s">
        <v>428</v>
      </c>
      <c r="E74" s="373"/>
      <c r="F74" s="374"/>
      <c r="G74" s="308" t="s">
        <v>454</v>
      </c>
      <c r="H74" s="380" t="s">
        <v>354</v>
      </c>
      <c r="I74" s="439">
        <v>0</v>
      </c>
      <c r="J74" s="94"/>
      <c r="K74" s="94"/>
      <c r="L74" s="94"/>
      <c r="M74" s="94"/>
    </row>
    <row r="75" spans="1:13" s="56" customFormat="1" ht="27.75" customHeight="1">
      <c r="A75" s="390"/>
      <c r="B75" s="385"/>
      <c r="C75" s="299"/>
      <c r="D75" s="375"/>
      <c r="E75" s="376"/>
      <c r="F75" s="377"/>
      <c r="G75" s="395"/>
      <c r="H75" s="387"/>
      <c r="I75" s="440"/>
      <c r="J75" s="94"/>
      <c r="K75" s="94"/>
      <c r="L75" s="94"/>
      <c r="M75" s="94"/>
    </row>
    <row r="76" spans="1:13" ht="27.75" customHeight="1">
      <c r="A76" s="390"/>
      <c r="B76" s="385"/>
      <c r="C76" s="299"/>
      <c r="D76" s="375"/>
      <c r="E76" s="376"/>
      <c r="F76" s="377"/>
      <c r="G76" s="395"/>
      <c r="H76" s="387"/>
      <c r="I76" s="440"/>
      <c r="J76" s="2"/>
      <c r="K76" s="2"/>
      <c r="L76" s="2"/>
      <c r="M76" s="2"/>
    </row>
    <row r="77" spans="1:13" ht="20.25" customHeight="1" hidden="1">
      <c r="A77" s="118"/>
      <c r="B77" s="44"/>
      <c r="C77" s="299"/>
      <c r="D77" s="442"/>
      <c r="E77" s="443"/>
      <c r="F77" s="444"/>
      <c r="G77" s="44"/>
      <c r="H77" s="216"/>
      <c r="I77" s="117"/>
      <c r="J77" s="2"/>
      <c r="K77" s="2"/>
      <c r="L77" s="2"/>
      <c r="M77" s="2"/>
    </row>
    <row r="78" spans="1:13" ht="25.5" customHeight="1">
      <c r="A78" s="284" t="s">
        <v>178</v>
      </c>
      <c r="B78" s="284" t="s">
        <v>262</v>
      </c>
      <c r="C78" s="299"/>
      <c r="D78" s="167" t="s">
        <v>268</v>
      </c>
      <c r="E78" s="168">
        <v>44206</v>
      </c>
      <c r="F78" s="234">
        <v>44207</v>
      </c>
      <c r="G78" s="283" t="s">
        <v>275</v>
      </c>
      <c r="H78" s="268" t="s">
        <v>276</v>
      </c>
      <c r="I78" s="437">
        <v>1000</v>
      </c>
      <c r="J78" s="2"/>
      <c r="K78" s="2"/>
      <c r="L78" s="2"/>
      <c r="M78" s="2"/>
    </row>
    <row r="79" spans="1:13" ht="27" customHeight="1">
      <c r="A79" s="284"/>
      <c r="B79" s="284"/>
      <c r="C79" s="299"/>
      <c r="D79" s="167" t="s">
        <v>270</v>
      </c>
      <c r="E79" s="144">
        <v>44208</v>
      </c>
      <c r="F79" s="144">
        <v>44208</v>
      </c>
      <c r="G79" s="283"/>
      <c r="H79" s="268"/>
      <c r="I79" s="437"/>
      <c r="J79" s="2"/>
      <c r="K79" s="2"/>
      <c r="L79" s="2"/>
      <c r="M79" s="2"/>
    </row>
    <row r="80" spans="1:13" ht="27.75" customHeight="1">
      <c r="A80" s="284"/>
      <c r="B80" s="284"/>
      <c r="C80" s="299"/>
      <c r="D80" s="167" t="s">
        <v>271</v>
      </c>
      <c r="E80" s="144">
        <v>44208</v>
      </c>
      <c r="F80" s="144">
        <v>44560</v>
      </c>
      <c r="G80" s="283"/>
      <c r="H80" s="268"/>
      <c r="I80" s="437"/>
      <c r="J80" s="2"/>
      <c r="K80" s="2"/>
      <c r="L80" s="2"/>
      <c r="M80" s="2"/>
    </row>
    <row r="81" spans="1:13" ht="38.25" customHeight="1">
      <c r="A81" s="6" t="s">
        <v>179</v>
      </c>
      <c r="B81" s="6" t="s">
        <v>434</v>
      </c>
      <c r="C81" s="6" t="s">
        <v>261</v>
      </c>
      <c r="D81" s="369" t="s">
        <v>435</v>
      </c>
      <c r="E81" s="370"/>
      <c r="F81" s="371"/>
      <c r="G81" s="35" t="s">
        <v>434</v>
      </c>
      <c r="H81" s="211" t="s">
        <v>246</v>
      </c>
      <c r="I81" s="179">
        <v>0</v>
      </c>
      <c r="J81" s="2"/>
      <c r="K81" s="2"/>
      <c r="L81" s="2"/>
      <c r="M81" s="2"/>
    </row>
    <row r="82" spans="1:13" ht="99" customHeight="1">
      <c r="A82" s="6" t="s">
        <v>393</v>
      </c>
      <c r="B82" s="6" t="s">
        <v>420</v>
      </c>
      <c r="C82" s="35" t="s">
        <v>431</v>
      </c>
      <c r="D82" s="369" t="s">
        <v>463</v>
      </c>
      <c r="E82" s="370"/>
      <c r="F82" s="371"/>
      <c r="G82" s="6" t="s">
        <v>432</v>
      </c>
      <c r="H82" s="211" t="s">
        <v>433</v>
      </c>
      <c r="I82" s="196">
        <v>0</v>
      </c>
      <c r="J82" s="2"/>
      <c r="K82" s="2"/>
      <c r="L82" s="2"/>
      <c r="M82" s="2"/>
    </row>
    <row r="83" spans="1:13" ht="68.25" customHeight="1">
      <c r="A83" s="6" t="s">
        <v>147</v>
      </c>
      <c r="B83" s="39" t="s">
        <v>225</v>
      </c>
      <c r="C83" s="284" t="s">
        <v>302</v>
      </c>
      <c r="D83" s="96"/>
      <c r="E83" s="234">
        <v>44228</v>
      </c>
      <c r="F83" s="234">
        <v>44346</v>
      </c>
      <c r="G83" s="35" t="s">
        <v>356</v>
      </c>
      <c r="H83" s="211" t="s">
        <v>355</v>
      </c>
      <c r="I83" s="73">
        <f>I88</f>
        <v>1000</v>
      </c>
      <c r="J83" s="2"/>
      <c r="K83" s="2"/>
      <c r="L83" s="2"/>
      <c r="M83" s="2"/>
    </row>
    <row r="84" spans="1:13" ht="23.25" customHeight="1">
      <c r="A84" s="389" t="s">
        <v>180</v>
      </c>
      <c r="B84" s="308" t="s">
        <v>305</v>
      </c>
      <c r="C84" s="284"/>
      <c r="D84" s="410" t="s">
        <v>428</v>
      </c>
      <c r="E84" s="411"/>
      <c r="F84" s="412"/>
      <c r="G84" s="391" t="s">
        <v>464</v>
      </c>
      <c r="H84" s="380" t="s">
        <v>247</v>
      </c>
      <c r="I84" s="445">
        <v>0</v>
      </c>
      <c r="J84" s="2"/>
      <c r="K84" s="2"/>
      <c r="L84" s="2"/>
      <c r="M84" s="2"/>
    </row>
    <row r="85" spans="1:13" ht="23.25" customHeight="1">
      <c r="A85" s="390"/>
      <c r="B85" s="395"/>
      <c r="C85" s="284"/>
      <c r="D85" s="413"/>
      <c r="E85" s="414"/>
      <c r="F85" s="415"/>
      <c r="G85" s="392"/>
      <c r="H85" s="387"/>
      <c r="I85" s="446"/>
      <c r="J85" s="2"/>
      <c r="K85" s="2"/>
      <c r="L85" s="2"/>
      <c r="M85" s="2"/>
    </row>
    <row r="86" spans="1:13" ht="23.25" customHeight="1">
      <c r="A86" s="390"/>
      <c r="B86" s="395"/>
      <c r="C86" s="284"/>
      <c r="D86" s="413"/>
      <c r="E86" s="414"/>
      <c r="F86" s="415"/>
      <c r="G86" s="392"/>
      <c r="H86" s="387"/>
      <c r="I86" s="446"/>
      <c r="J86" s="2"/>
      <c r="K86" s="2"/>
      <c r="L86" s="2"/>
      <c r="M86" s="2"/>
    </row>
    <row r="87" spans="1:13" ht="9" customHeight="1">
      <c r="A87" s="394"/>
      <c r="B87" s="309"/>
      <c r="C87" s="284"/>
      <c r="D87" s="416"/>
      <c r="E87" s="417"/>
      <c r="F87" s="418"/>
      <c r="G87" s="393"/>
      <c r="H87" s="381"/>
      <c r="I87" s="447"/>
      <c r="J87" s="2"/>
      <c r="K87" s="2"/>
      <c r="L87" s="2"/>
      <c r="M87" s="2"/>
    </row>
    <row r="88" spans="1:13" ht="27" customHeight="1">
      <c r="A88" s="389" t="s">
        <v>181</v>
      </c>
      <c r="B88" s="308" t="s">
        <v>565</v>
      </c>
      <c r="C88" s="284"/>
      <c r="D88" s="380" t="s">
        <v>268</v>
      </c>
      <c r="E88" s="378">
        <v>44228</v>
      </c>
      <c r="F88" s="378">
        <v>44228</v>
      </c>
      <c r="G88" s="308" t="s">
        <v>543</v>
      </c>
      <c r="H88" s="380" t="s">
        <v>472</v>
      </c>
      <c r="I88" s="396">
        <f>I92+I93</f>
        <v>1000</v>
      </c>
      <c r="J88" s="2"/>
      <c r="K88" s="2"/>
      <c r="L88" s="2"/>
      <c r="M88" s="2"/>
    </row>
    <row r="89" spans="1:13" ht="24" customHeight="1">
      <c r="A89" s="390"/>
      <c r="B89" s="395"/>
      <c r="C89" s="284"/>
      <c r="D89" s="381"/>
      <c r="E89" s="379"/>
      <c r="F89" s="379"/>
      <c r="G89" s="395"/>
      <c r="H89" s="387"/>
      <c r="I89" s="397"/>
      <c r="J89" s="2"/>
      <c r="K89" s="2"/>
      <c r="L89" s="2"/>
      <c r="M89" s="2"/>
    </row>
    <row r="90" spans="1:13" ht="34.5" customHeight="1">
      <c r="A90" s="390"/>
      <c r="B90" s="395"/>
      <c r="C90" s="284"/>
      <c r="D90" s="232" t="s">
        <v>270</v>
      </c>
      <c r="E90" s="234">
        <v>44238</v>
      </c>
      <c r="F90" s="234">
        <v>44239</v>
      </c>
      <c r="G90" s="395"/>
      <c r="H90" s="387"/>
      <c r="I90" s="397"/>
      <c r="J90" s="2"/>
      <c r="K90" s="2"/>
      <c r="L90" s="2"/>
      <c r="M90" s="2"/>
    </row>
    <row r="91" spans="1:13" ht="0.75" customHeight="1">
      <c r="A91" s="394"/>
      <c r="B91" s="309"/>
      <c r="C91" s="284"/>
      <c r="D91" s="380" t="s">
        <v>271</v>
      </c>
      <c r="E91" s="378">
        <v>44239</v>
      </c>
      <c r="F91" s="378">
        <v>44346</v>
      </c>
      <c r="G91" s="395"/>
      <c r="H91" s="215"/>
      <c r="I91" s="398"/>
      <c r="J91" s="2"/>
      <c r="K91" s="2"/>
      <c r="L91" s="2"/>
      <c r="M91" s="2"/>
    </row>
    <row r="92" spans="1:13" ht="27" customHeight="1">
      <c r="A92" s="118" t="s">
        <v>470</v>
      </c>
      <c r="B92" s="205" t="s">
        <v>468</v>
      </c>
      <c r="C92" s="284"/>
      <c r="D92" s="387"/>
      <c r="E92" s="388"/>
      <c r="F92" s="388"/>
      <c r="G92" s="395"/>
      <c r="H92" s="211" t="s">
        <v>473</v>
      </c>
      <c r="I92" s="204">
        <v>0</v>
      </c>
      <c r="J92" s="2"/>
      <c r="K92" s="2"/>
      <c r="L92" s="2"/>
      <c r="M92" s="2"/>
    </row>
    <row r="93" spans="1:13" ht="27" customHeight="1">
      <c r="A93" s="118" t="s">
        <v>471</v>
      </c>
      <c r="B93" s="205" t="s">
        <v>469</v>
      </c>
      <c r="C93" s="284"/>
      <c r="D93" s="381"/>
      <c r="E93" s="379"/>
      <c r="F93" s="379"/>
      <c r="G93" s="309"/>
      <c r="H93" s="211" t="s">
        <v>474</v>
      </c>
      <c r="I93" s="204">
        <v>1000</v>
      </c>
      <c r="J93" s="2"/>
      <c r="K93" s="2"/>
      <c r="L93" s="2"/>
      <c r="M93" s="2"/>
    </row>
    <row r="94" spans="1:13" ht="100.5" customHeight="1">
      <c r="A94" s="136" t="s">
        <v>149</v>
      </c>
      <c r="B94" s="39" t="s">
        <v>304</v>
      </c>
      <c r="C94" s="284"/>
      <c r="D94" s="92"/>
      <c r="E94" s="93">
        <v>44228</v>
      </c>
      <c r="F94" s="93">
        <v>44470</v>
      </c>
      <c r="G94" s="35" t="s">
        <v>296</v>
      </c>
      <c r="H94" s="211" t="s">
        <v>306</v>
      </c>
      <c r="I94" s="174">
        <f>I95</f>
        <v>2636.52</v>
      </c>
      <c r="J94" s="2"/>
      <c r="K94" s="2"/>
      <c r="L94" s="2"/>
      <c r="M94" s="2"/>
    </row>
    <row r="95" spans="1:13" ht="19.5" customHeight="1">
      <c r="A95" s="325" t="s">
        <v>186</v>
      </c>
      <c r="B95" s="384" t="s">
        <v>296</v>
      </c>
      <c r="C95" s="284"/>
      <c r="D95" s="167" t="s">
        <v>268</v>
      </c>
      <c r="E95" s="169">
        <v>44228</v>
      </c>
      <c r="F95" s="180">
        <v>44232</v>
      </c>
      <c r="G95" s="384" t="s">
        <v>544</v>
      </c>
      <c r="H95" s="380" t="s">
        <v>307</v>
      </c>
      <c r="I95" s="396">
        <v>2636.52</v>
      </c>
      <c r="J95" s="2"/>
      <c r="K95" s="2"/>
      <c r="L95" s="2"/>
      <c r="M95" s="2"/>
    </row>
    <row r="96" spans="1:13" ht="18.75" customHeight="1">
      <c r="A96" s="326"/>
      <c r="B96" s="385"/>
      <c r="C96" s="284"/>
      <c r="D96" s="167" t="s">
        <v>269</v>
      </c>
      <c r="E96" s="169">
        <v>44321</v>
      </c>
      <c r="F96" s="180">
        <v>44321</v>
      </c>
      <c r="G96" s="385"/>
      <c r="H96" s="387"/>
      <c r="I96" s="397"/>
      <c r="J96" s="2"/>
      <c r="K96" s="2"/>
      <c r="L96" s="2"/>
      <c r="M96" s="2"/>
    </row>
    <row r="97" spans="1:13" ht="30.75" customHeight="1">
      <c r="A97" s="326"/>
      <c r="B97" s="385"/>
      <c r="C97" s="284"/>
      <c r="D97" s="167" t="s">
        <v>270</v>
      </c>
      <c r="E97" s="169">
        <v>44331</v>
      </c>
      <c r="F97" s="180">
        <v>44331</v>
      </c>
      <c r="G97" s="385"/>
      <c r="H97" s="387"/>
      <c r="I97" s="397"/>
      <c r="J97" s="2"/>
      <c r="K97" s="2"/>
      <c r="L97" s="2"/>
      <c r="M97" s="2"/>
    </row>
    <row r="98" spans="1:13" s="97" customFormat="1" ht="16.5" customHeight="1">
      <c r="A98" s="326"/>
      <c r="B98" s="385"/>
      <c r="C98" s="284"/>
      <c r="D98" s="380" t="s">
        <v>271</v>
      </c>
      <c r="E98" s="378">
        <v>44331</v>
      </c>
      <c r="F98" s="378">
        <v>44470</v>
      </c>
      <c r="G98" s="385"/>
      <c r="H98" s="387"/>
      <c r="I98" s="397"/>
      <c r="J98" s="111"/>
      <c r="K98" s="111"/>
      <c r="L98" s="111"/>
      <c r="M98" s="111"/>
    </row>
    <row r="99" spans="1:13" s="97" customFormat="1" ht="21" customHeight="1">
      <c r="A99" s="327"/>
      <c r="B99" s="386"/>
      <c r="C99" s="284"/>
      <c r="D99" s="381"/>
      <c r="E99" s="379"/>
      <c r="F99" s="379"/>
      <c r="G99" s="386"/>
      <c r="H99" s="381"/>
      <c r="I99" s="398"/>
      <c r="J99" s="111"/>
      <c r="K99" s="111"/>
      <c r="L99" s="111"/>
      <c r="M99" s="111"/>
    </row>
    <row r="100" spans="1:13" ht="122.25" customHeight="1">
      <c r="A100" s="136" t="s">
        <v>162</v>
      </c>
      <c r="B100" s="141" t="s">
        <v>350</v>
      </c>
      <c r="C100" s="284" t="s">
        <v>373</v>
      </c>
      <c r="D100" s="184"/>
      <c r="E100" s="185">
        <v>44197</v>
      </c>
      <c r="F100" s="185">
        <v>44561</v>
      </c>
      <c r="G100" s="184" t="s">
        <v>264</v>
      </c>
      <c r="H100" s="211" t="s">
        <v>353</v>
      </c>
      <c r="I100" s="174">
        <f>I101+I105+I109+I113+I117+I121+I122+I123+I124+I125+I126+I127</f>
        <v>45981.85161</v>
      </c>
      <c r="J100" s="2"/>
      <c r="K100" s="2"/>
      <c r="L100" s="2"/>
      <c r="M100" s="2"/>
    </row>
    <row r="101" spans="1:13" ht="24" customHeight="1">
      <c r="A101" s="284" t="s">
        <v>237</v>
      </c>
      <c r="B101" s="438" t="s">
        <v>239</v>
      </c>
      <c r="C101" s="284"/>
      <c r="D101" s="283" t="s">
        <v>271</v>
      </c>
      <c r="E101" s="378">
        <v>44197</v>
      </c>
      <c r="F101" s="378">
        <v>44561</v>
      </c>
      <c r="G101" s="404" t="s">
        <v>239</v>
      </c>
      <c r="H101" s="268"/>
      <c r="I101" s="399">
        <v>936.021</v>
      </c>
      <c r="J101" s="2"/>
      <c r="K101" s="2"/>
      <c r="L101" s="2"/>
      <c r="M101" s="2"/>
    </row>
    <row r="102" spans="1:13" ht="21" customHeight="1">
      <c r="A102" s="284"/>
      <c r="B102" s="438"/>
      <c r="C102" s="284"/>
      <c r="D102" s="283"/>
      <c r="E102" s="388"/>
      <c r="F102" s="388"/>
      <c r="G102" s="404"/>
      <c r="H102" s="268"/>
      <c r="I102" s="399"/>
      <c r="J102" s="2"/>
      <c r="K102" s="2"/>
      <c r="L102" s="2"/>
      <c r="M102" s="2"/>
    </row>
    <row r="103" spans="1:13" ht="19.5" customHeight="1">
      <c r="A103" s="284"/>
      <c r="B103" s="438"/>
      <c r="C103" s="284"/>
      <c r="D103" s="283"/>
      <c r="E103" s="388"/>
      <c r="F103" s="388"/>
      <c r="G103" s="404"/>
      <c r="H103" s="268"/>
      <c r="I103" s="399"/>
      <c r="J103" s="2"/>
      <c r="K103" s="2"/>
      <c r="L103" s="2"/>
      <c r="M103" s="2"/>
    </row>
    <row r="104" spans="1:13" ht="16.5" customHeight="1">
      <c r="A104" s="284"/>
      <c r="B104" s="438"/>
      <c r="C104" s="284"/>
      <c r="D104" s="283"/>
      <c r="E104" s="379"/>
      <c r="F104" s="379"/>
      <c r="G104" s="404"/>
      <c r="H104" s="268"/>
      <c r="I104" s="399"/>
      <c r="J104" s="2"/>
      <c r="K104" s="2"/>
      <c r="L104" s="2"/>
      <c r="M104" s="2"/>
    </row>
    <row r="105" spans="1:13" ht="16.5" customHeight="1">
      <c r="A105" s="389" t="s">
        <v>238</v>
      </c>
      <c r="B105" s="451" t="s">
        <v>513</v>
      </c>
      <c r="C105" s="284"/>
      <c r="D105" s="283" t="s">
        <v>271</v>
      </c>
      <c r="E105" s="428">
        <v>44348</v>
      </c>
      <c r="F105" s="428">
        <v>44470</v>
      </c>
      <c r="G105" s="448" t="s">
        <v>545</v>
      </c>
      <c r="H105" s="380"/>
      <c r="I105" s="454">
        <v>1200</v>
      </c>
      <c r="J105" s="2"/>
      <c r="K105" s="2"/>
      <c r="L105" s="2"/>
      <c r="M105" s="2"/>
    </row>
    <row r="106" spans="1:13" ht="16.5" customHeight="1">
      <c r="A106" s="390"/>
      <c r="B106" s="452"/>
      <c r="C106" s="284"/>
      <c r="D106" s="283"/>
      <c r="E106" s="428"/>
      <c r="F106" s="428"/>
      <c r="G106" s="449"/>
      <c r="H106" s="387"/>
      <c r="I106" s="455"/>
      <c r="J106" s="2"/>
      <c r="K106" s="2"/>
      <c r="L106" s="2"/>
      <c r="M106" s="2"/>
    </row>
    <row r="107" spans="1:13" ht="33.75" customHeight="1">
      <c r="A107" s="390"/>
      <c r="B107" s="452"/>
      <c r="C107" s="284"/>
      <c r="D107" s="283"/>
      <c r="E107" s="428"/>
      <c r="F107" s="428"/>
      <c r="G107" s="449"/>
      <c r="H107" s="387"/>
      <c r="I107" s="455"/>
      <c r="J107" s="2"/>
      <c r="K107" s="2"/>
      <c r="L107" s="2"/>
      <c r="M107" s="2"/>
    </row>
    <row r="108" spans="1:13" ht="43.5" customHeight="1">
      <c r="A108" s="394"/>
      <c r="B108" s="453"/>
      <c r="C108" s="284"/>
      <c r="D108" s="283"/>
      <c r="E108" s="428"/>
      <c r="F108" s="428"/>
      <c r="G108" s="450"/>
      <c r="H108" s="381"/>
      <c r="I108" s="456"/>
      <c r="J108" s="2"/>
      <c r="K108" s="2"/>
      <c r="L108" s="2"/>
      <c r="M108" s="2"/>
    </row>
    <row r="109" spans="1:13" ht="18" customHeight="1">
      <c r="A109" s="284" t="s">
        <v>325</v>
      </c>
      <c r="B109" s="438" t="s">
        <v>222</v>
      </c>
      <c r="C109" s="284"/>
      <c r="D109" s="283" t="s">
        <v>271</v>
      </c>
      <c r="E109" s="428">
        <v>44317</v>
      </c>
      <c r="F109" s="428">
        <v>44469</v>
      </c>
      <c r="G109" s="404" t="s">
        <v>367</v>
      </c>
      <c r="H109" s="268"/>
      <c r="I109" s="399">
        <v>1186.021</v>
      </c>
      <c r="J109" s="2"/>
      <c r="K109" s="2"/>
      <c r="L109" s="2"/>
      <c r="M109" s="2"/>
    </row>
    <row r="110" spans="1:13" ht="19.5" customHeight="1">
      <c r="A110" s="284"/>
      <c r="B110" s="438"/>
      <c r="C110" s="284"/>
      <c r="D110" s="283"/>
      <c r="E110" s="428"/>
      <c r="F110" s="428"/>
      <c r="G110" s="404"/>
      <c r="H110" s="268"/>
      <c r="I110" s="399"/>
      <c r="J110" s="2"/>
      <c r="K110" s="2"/>
      <c r="L110" s="2"/>
      <c r="M110" s="2"/>
    </row>
    <row r="111" spans="1:13" ht="29.25" customHeight="1">
      <c r="A111" s="284"/>
      <c r="B111" s="438"/>
      <c r="C111" s="284"/>
      <c r="D111" s="283"/>
      <c r="E111" s="428"/>
      <c r="F111" s="428"/>
      <c r="G111" s="404"/>
      <c r="H111" s="268"/>
      <c r="I111" s="399"/>
      <c r="J111" s="2"/>
      <c r="K111" s="2"/>
      <c r="L111" s="2"/>
      <c r="M111" s="2"/>
    </row>
    <row r="112" spans="1:13" ht="27" customHeight="1">
      <c r="A112" s="284"/>
      <c r="B112" s="438"/>
      <c r="C112" s="284"/>
      <c r="D112" s="283"/>
      <c r="E112" s="428"/>
      <c r="F112" s="428"/>
      <c r="G112" s="404"/>
      <c r="H112" s="268"/>
      <c r="I112" s="399"/>
      <c r="J112" s="2"/>
      <c r="K112" s="2"/>
      <c r="L112" s="2"/>
      <c r="M112" s="2"/>
    </row>
    <row r="113" spans="1:13" ht="20.25" customHeight="1">
      <c r="A113" s="284" t="s">
        <v>326</v>
      </c>
      <c r="B113" s="408" t="s">
        <v>240</v>
      </c>
      <c r="C113" s="284"/>
      <c r="D113" s="283" t="s">
        <v>271</v>
      </c>
      <c r="E113" s="428">
        <v>44378</v>
      </c>
      <c r="F113" s="428">
        <v>44469</v>
      </c>
      <c r="G113" s="404" t="s">
        <v>368</v>
      </c>
      <c r="H113" s="268"/>
      <c r="I113" s="399">
        <v>1374.65277</v>
      </c>
      <c r="J113" s="2"/>
      <c r="K113" s="2"/>
      <c r="L113" s="2"/>
      <c r="M113" s="2"/>
    </row>
    <row r="114" spans="1:13" ht="27.75" customHeight="1">
      <c r="A114" s="284"/>
      <c r="B114" s="408"/>
      <c r="C114" s="284"/>
      <c r="D114" s="283"/>
      <c r="E114" s="428"/>
      <c r="F114" s="428"/>
      <c r="G114" s="404"/>
      <c r="H114" s="268"/>
      <c r="I114" s="399"/>
      <c r="J114" s="2"/>
      <c r="K114" s="2"/>
      <c r="L114" s="2"/>
      <c r="M114" s="2"/>
    </row>
    <row r="115" spans="1:13" ht="32.25" customHeight="1">
      <c r="A115" s="284"/>
      <c r="B115" s="408"/>
      <c r="C115" s="284"/>
      <c r="D115" s="283"/>
      <c r="E115" s="428"/>
      <c r="F115" s="428"/>
      <c r="G115" s="404"/>
      <c r="H115" s="268"/>
      <c r="I115" s="399"/>
      <c r="J115" s="2"/>
      <c r="K115" s="2"/>
      <c r="L115" s="2"/>
      <c r="M115" s="2"/>
    </row>
    <row r="116" spans="1:13" ht="32.25" customHeight="1">
      <c r="A116" s="284"/>
      <c r="B116" s="408"/>
      <c r="C116" s="284"/>
      <c r="D116" s="283"/>
      <c r="E116" s="428"/>
      <c r="F116" s="428"/>
      <c r="G116" s="404"/>
      <c r="H116" s="268"/>
      <c r="I116" s="399"/>
      <c r="J116" s="2"/>
      <c r="K116" s="2"/>
      <c r="L116" s="2"/>
      <c r="M116" s="2"/>
    </row>
    <row r="117" spans="1:13" ht="51" customHeight="1">
      <c r="A117" s="284" t="s">
        <v>327</v>
      </c>
      <c r="B117" s="408" t="s">
        <v>167</v>
      </c>
      <c r="C117" s="284" t="s">
        <v>373</v>
      </c>
      <c r="D117" s="283" t="s">
        <v>271</v>
      </c>
      <c r="E117" s="428">
        <v>44317</v>
      </c>
      <c r="F117" s="428">
        <v>44469</v>
      </c>
      <c r="G117" s="404" t="s">
        <v>369</v>
      </c>
      <c r="H117" s="268"/>
      <c r="I117" s="399">
        <v>936.021</v>
      </c>
      <c r="J117" s="2"/>
      <c r="K117" s="2"/>
      <c r="L117" s="2"/>
      <c r="M117" s="2"/>
    </row>
    <row r="118" spans="1:13" ht="41.25" customHeight="1">
      <c r="A118" s="284"/>
      <c r="B118" s="408"/>
      <c r="C118" s="284"/>
      <c r="D118" s="283"/>
      <c r="E118" s="428"/>
      <c r="F118" s="428"/>
      <c r="G118" s="404"/>
      <c r="H118" s="268"/>
      <c r="I118" s="399"/>
      <c r="J118" s="2"/>
      <c r="K118" s="2"/>
      <c r="L118" s="2"/>
      <c r="M118" s="2"/>
    </row>
    <row r="119" spans="1:13" ht="45.75" customHeight="1">
      <c r="A119" s="284"/>
      <c r="B119" s="408"/>
      <c r="C119" s="284"/>
      <c r="D119" s="283"/>
      <c r="E119" s="428"/>
      <c r="F119" s="428"/>
      <c r="G119" s="404"/>
      <c r="H119" s="268"/>
      <c r="I119" s="399"/>
      <c r="J119" s="2"/>
      <c r="K119" s="2"/>
      <c r="L119" s="2"/>
      <c r="M119" s="2"/>
    </row>
    <row r="120" spans="1:13" ht="19.5" customHeight="1">
      <c r="A120" s="284"/>
      <c r="B120" s="408"/>
      <c r="C120" s="284"/>
      <c r="D120" s="283"/>
      <c r="E120" s="428"/>
      <c r="F120" s="428"/>
      <c r="G120" s="404"/>
      <c r="H120" s="268"/>
      <c r="I120" s="399"/>
      <c r="J120" s="2"/>
      <c r="K120" s="2"/>
      <c r="L120" s="2"/>
      <c r="M120" s="2"/>
    </row>
    <row r="121" spans="1:13" ht="93" customHeight="1">
      <c r="A121" s="6" t="s">
        <v>328</v>
      </c>
      <c r="B121" s="74" t="s">
        <v>357</v>
      </c>
      <c r="C121" s="284"/>
      <c r="D121" s="213" t="s">
        <v>271</v>
      </c>
      <c r="E121" s="218">
        <v>44348</v>
      </c>
      <c r="F121" s="218">
        <v>44469</v>
      </c>
      <c r="G121" s="214" t="s">
        <v>357</v>
      </c>
      <c r="H121" s="211"/>
      <c r="I121" s="217">
        <v>1739.749</v>
      </c>
      <c r="J121" s="2"/>
      <c r="K121" s="2"/>
      <c r="L121" s="2"/>
      <c r="M121" s="2"/>
    </row>
    <row r="122" spans="1:13" ht="82.5" customHeight="1">
      <c r="A122" s="6" t="s">
        <v>329</v>
      </c>
      <c r="B122" s="74" t="s">
        <v>280</v>
      </c>
      <c r="C122" s="284"/>
      <c r="D122" s="213" t="s">
        <v>271</v>
      </c>
      <c r="E122" s="218">
        <v>44197</v>
      </c>
      <c r="F122" s="218">
        <v>44560</v>
      </c>
      <c r="G122" s="214" t="s">
        <v>280</v>
      </c>
      <c r="H122" s="211"/>
      <c r="I122" s="217">
        <v>1891.887</v>
      </c>
      <c r="J122" s="2"/>
      <c r="K122" s="2"/>
      <c r="L122" s="2"/>
      <c r="M122" s="2"/>
    </row>
    <row r="123" spans="1:13" ht="81.75" customHeight="1">
      <c r="A123" s="6" t="s">
        <v>330</v>
      </c>
      <c r="B123" s="74" t="s">
        <v>169</v>
      </c>
      <c r="C123" s="284"/>
      <c r="D123" s="213" t="s">
        <v>271</v>
      </c>
      <c r="E123" s="218">
        <v>44348</v>
      </c>
      <c r="F123" s="218">
        <v>44469</v>
      </c>
      <c r="G123" s="214" t="s">
        <v>370</v>
      </c>
      <c r="H123" s="211"/>
      <c r="I123" s="217">
        <v>1388.853</v>
      </c>
      <c r="J123" s="2"/>
      <c r="K123" s="2"/>
      <c r="L123" s="2"/>
      <c r="M123" s="2"/>
    </row>
    <row r="124" spans="1:9" ht="63">
      <c r="A124" s="138" t="s">
        <v>331</v>
      </c>
      <c r="B124" s="4" t="s">
        <v>249</v>
      </c>
      <c r="C124" s="284"/>
      <c r="D124" s="213" t="s">
        <v>271</v>
      </c>
      <c r="E124" s="218">
        <v>44256</v>
      </c>
      <c r="F124" s="218">
        <v>44469</v>
      </c>
      <c r="G124" s="35" t="s">
        <v>273</v>
      </c>
      <c r="H124" s="211"/>
      <c r="I124" s="217">
        <v>1909.25623</v>
      </c>
    </row>
    <row r="125" spans="1:9" ht="79.5" customHeight="1">
      <c r="A125" s="138" t="s">
        <v>332</v>
      </c>
      <c r="B125" s="6" t="s">
        <v>465</v>
      </c>
      <c r="C125" s="284"/>
      <c r="D125" s="213" t="s">
        <v>271</v>
      </c>
      <c r="E125" s="218">
        <v>44287</v>
      </c>
      <c r="F125" s="218">
        <v>44530</v>
      </c>
      <c r="G125" s="35" t="s">
        <v>371</v>
      </c>
      <c r="H125" s="211"/>
      <c r="I125" s="217">
        <v>10854.39061</v>
      </c>
    </row>
    <row r="126" spans="1:9" ht="66.75" customHeight="1">
      <c r="A126" s="138" t="s">
        <v>503</v>
      </c>
      <c r="B126" s="6" t="s">
        <v>546</v>
      </c>
      <c r="C126" s="284"/>
      <c r="D126" s="232" t="s">
        <v>271</v>
      </c>
      <c r="E126" s="234">
        <v>44197</v>
      </c>
      <c r="F126" s="234">
        <v>44560</v>
      </c>
      <c r="G126" s="6" t="s">
        <v>546</v>
      </c>
      <c r="H126" s="231"/>
      <c r="I126" s="235">
        <v>1000</v>
      </c>
    </row>
    <row r="127" spans="1:9" ht="47.25" customHeight="1">
      <c r="A127" s="325" t="s">
        <v>504</v>
      </c>
      <c r="B127" s="329" t="s">
        <v>259</v>
      </c>
      <c r="C127" s="284"/>
      <c r="D127" s="213"/>
      <c r="E127" s="218">
        <v>44228</v>
      </c>
      <c r="F127" s="218">
        <v>44491</v>
      </c>
      <c r="G127" s="213" t="s">
        <v>547</v>
      </c>
      <c r="H127" s="211" t="s">
        <v>497</v>
      </c>
      <c r="I127" s="220">
        <f>I128+I132+I136</f>
        <v>21565</v>
      </c>
    </row>
    <row r="128" spans="1:13" ht="20.25" customHeight="1">
      <c r="A128" s="326"/>
      <c r="B128" s="330"/>
      <c r="C128" s="284"/>
      <c r="D128" s="211" t="s">
        <v>268</v>
      </c>
      <c r="E128" s="218">
        <v>44247</v>
      </c>
      <c r="F128" s="218">
        <v>44247</v>
      </c>
      <c r="G128" s="283" t="s">
        <v>548</v>
      </c>
      <c r="H128" s="268"/>
      <c r="I128" s="400">
        <v>11500</v>
      </c>
      <c r="J128" s="2"/>
      <c r="K128" s="2"/>
      <c r="L128" s="2"/>
      <c r="M128" s="2"/>
    </row>
    <row r="129" spans="1:13" ht="20.25" customHeight="1">
      <c r="A129" s="326"/>
      <c r="B129" s="330"/>
      <c r="C129" s="284"/>
      <c r="D129" s="211" t="s">
        <v>269</v>
      </c>
      <c r="E129" s="218">
        <v>44278</v>
      </c>
      <c r="F129" s="218">
        <v>44279</v>
      </c>
      <c r="G129" s="283"/>
      <c r="H129" s="268"/>
      <c r="I129" s="400"/>
      <c r="J129" s="2"/>
      <c r="K129" s="2"/>
      <c r="L129" s="2"/>
      <c r="M129" s="2"/>
    </row>
    <row r="130" spans="1:13" ht="30" customHeight="1">
      <c r="A130" s="326"/>
      <c r="B130" s="330"/>
      <c r="C130" s="284"/>
      <c r="D130" s="211" t="s">
        <v>270</v>
      </c>
      <c r="E130" s="218">
        <v>44285</v>
      </c>
      <c r="F130" s="234">
        <v>44285</v>
      </c>
      <c r="G130" s="283"/>
      <c r="H130" s="268"/>
      <c r="I130" s="400"/>
      <c r="J130" s="2"/>
      <c r="K130" s="2"/>
      <c r="L130" s="2"/>
      <c r="M130" s="2"/>
    </row>
    <row r="131" spans="1:13" ht="20.25" customHeight="1">
      <c r="A131" s="326"/>
      <c r="B131" s="330"/>
      <c r="C131" s="284"/>
      <c r="D131" s="211" t="s">
        <v>271</v>
      </c>
      <c r="E131" s="218">
        <v>44285</v>
      </c>
      <c r="F131" s="218">
        <v>44316</v>
      </c>
      <c r="G131" s="283"/>
      <c r="H131" s="268"/>
      <c r="I131" s="400"/>
      <c r="J131" s="2"/>
      <c r="K131" s="2"/>
      <c r="L131" s="2"/>
      <c r="M131" s="2"/>
    </row>
    <row r="132" spans="1:13" ht="20.25" customHeight="1">
      <c r="A132" s="326"/>
      <c r="B132" s="330"/>
      <c r="C132" s="284"/>
      <c r="D132" s="211" t="s">
        <v>268</v>
      </c>
      <c r="E132" s="234">
        <v>44247</v>
      </c>
      <c r="F132" s="234">
        <v>43883</v>
      </c>
      <c r="G132" s="283" t="s">
        <v>549</v>
      </c>
      <c r="H132" s="401"/>
      <c r="I132" s="400">
        <v>6000</v>
      </c>
      <c r="J132" s="2"/>
      <c r="K132" s="2"/>
      <c r="L132" s="2"/>
      <c r="M132" s="2"/>
    </row>
    <row r="133" spans="1:13" ht="20.25" customHeight="1">
      <c r="A133" s="326"/>
      <c r="B133" s="330"/>
      <c r="C133" s="284"/>
      <c r="D133" s="211" t="s">
        <v>269</v>
      </c>
      <c r="E133" s="234">
        <v>44278</v>
      </c>
      <c r="F133" s="234">
        <v>44279</v>
      </c>
      <c r="G133" s="283"/>
      <c r="H133" s="402"/>
      <c r="I133" s="400"/>
      <c r="J133" s="2"/>
      <c r="K133" s="2"/>
      <c r="L133" s="2"/>
      <c r="M133" s="2"/>
    </row>
    <row r="134" spans="1:13" ht="27" customHeight="1">
      <c r="A134" s="326"/>
      <c r="B134" s="330"/>
      <c r="C134" s="284"/>
      <c r="D134" s="211" t="s">
        <v>270</v>
      </c>
      <c r="E134" s="234">
        <v>44285</v>
      </c>
      <c r="F134" s="234">
        <v>44285</v>
      </c>
      <c r="G134" s="283"/>
      <c r="H134" s="402"/>
      <c r="I134" s="400"/>
      <c r="J134" s="2"/>
      <c r="K134" s="2"/>
      <c r="L134" s="2"/>
      <c r="M134" s="2"/>
    </row>
    <row r="135" spans="1:13" ht="20.25" customHeight="1">
      <c r="A135" s="326"/>
      <c r="B135" s="330"/>
      <c r="C135" s="284"/>
      <c r="D135" s="211" t="s">
        <v>271</v>
      </c>
      <c r="E135" s="234">
        <v>44285</v>
      </c>
      <c r="F135" s="234">
        <v>44316</v>
      </c>
      <c r="G135" s="283"/>
      <c r="H135" s="403"/>
      <c r="I135" s="400"/>
      <c r="J135" s="2"/>
      <c r="K135" s="2"/>
      <c r="L135" s="2"/>
      <c r="M135" s="2"/>
    </row>
    <row r="136" spans="1:13" ht="20.25" customHeight="1">
      <c r="A136" s="326"/>
      <c r="B136" s="330"/>
      <c r="C136" s="284"/>
      <c r="D136" s="211" t="s">
        <v>268</v>
      </c>
      <c r="E136" s="234">
        <v>44336</v>
      </c>
      <c r="F136" s="234">
        <v>43971</v>
      </c>
      <c r="G136" s="283" t="s">
        <v>550</v>
      </c>
      <c r="H136" s="401"/>
      <c r="I136" s="400">
        <v>4065</v>
      </c>
      <c r="J136" s="2"/>
      <c r="K136" s="2"/>
      <c r="L136" s="2"/>
      <c r="M136" s="2"/>
    </row>
    <row r="137" spans="1:13" ht="20.25" customHeight="1">
      <c r="A137" s="326"/>
      <c r="B137" s="330"/>
      <c r="C137" s="284"/>
      <c r="D137" s="231" t="s">
        <v>269</v>
      </c>
      <c r="E137" s="234">
        <v>44339</v>
      </c>
      <c r="F137" s="234">
        <v>44340</v>
      </c>
      <c r="G137" s="283"/>
      <c r="H137" s="402"/>
      <c r="I137" s="400"/>
      <c r="J137" s="2"/>
      <c r="K137" s="2"/>
      <c r="L137" s="2"/>
      <c r="M137" s="2"/>
    </row>
    <row r="138" spans="1:13" ht="27" customHeight="1">
      <c r="A138" s="326"/>
      <c r="B138" s="330"/>
      <c r="C138" s="284"/>
      <c r="D138" s="231" t="s">
        <v>270</v>
      </c>
      <c r="E138" s="234">
        <v>44346</v>
      </c>
      <c r="F138" s="234">
        <v>44377</v>
      </c>
      <c r="G138" s="283"/>
      <c r="H138" s="402"/>
      <c r="I138" s="400"/>
      <c r="J138" s="2"/>
      <c r="K138" s="2"/>
      <c r="L138" s="2"/>
      <c r="M138" s="2"/>
    </row>
    <row r="139" spans="1:13" ht="20.25" customHeight="1">
      <c r="A139" s="327"/>
      <c r="B139" s="331"/>
      <c r="C139" s="284"/>
      <c r="D139" s="211" t="s">
        <v>271</v>
      </c>
      <c r="E139" s="234">
        <v>44285</v>
      </c>
      <c r="F139" s="234">
        <v>44316</v>
      </c>
      <c r="G139" s="283"/>
      <c r="H139" s="403"/>
      <c r="I139" s="400"/>
      <c r="J139" s="2"/>
      <c r="K139" s="2"/>
      <c r="L139" s="2"/>
      <c r="M139" s="2"/>
    </row>
    <row r="140" spans="1:13" ht="20.25" customHeight="1">
      <c r="A140" s="329" t="s">
        <v>505</v>
      </c>
      <c r="B140" s="329" t="s">
        <v>563</v>
      </c>
      <c r="C140" s="284"/>
      <c r="D140" s="380"/>
      <c r="E140" s="378">
        <v>44247</v>
      </c>
      <c r="F140" s="378">
        <v>44316</v>
      </c>
      <c r="G140" s="384" t="s">
        <v>552</v>
      </c>
      <c r="H140" s="380" t="s">
        <v>553</v>
      </c>
      <c r="I140" s="405">
        <v>1908</v>
      </c>
      <c r="J140" s="2"/>
      <c r="K140" s="2"/>
      <c r="L140" s="2"/>
      <c r="M140" s="2"/>
    </row>
    <row r="141" spans="1:13" ht="20.25" customHeight="1">
      <c r="A141" s="330"/>
      <c r="B141" s="330"/>
      <c r="C141" s="284"/>
      <c r="D141" s="387"/>
      <c r="E141" s="388"/>
      <c r="F141" s="388"/>
      <c r="G141" s="385"/>
      <c r="H141" s="387"/>
      <c r="I141" s="406"/>
      <c r="J141" s="2"/>
      <c r="K141" s="2"/>
      <c r="L141" s="2"/>
      <c r="M141" s="2"/>
    </row>
    <row r="142" spans="1:13" ht="20.25" customHeight="1">
      <c r="A142" s="330"/>
      <c r="B142" s="330"/>
      <c r="C142" s="284"/>
      <c r="D142" s="387"/>
      <c r="E142" s="388"/>
      <c r="F142" s="388"/>
      <c r="G142" s="385"/>
      <c r="H142" s="387"/>
      <c r="I142" s="406"/>
      <c r="J142" s="2"/>
      <c r="K142" s="2"/>
      <c r="L142" s="2"/>
      <c r="M142" s="2"/>
    </row>
    <row r="143" spans="1:13" ht="20.25" customHeight="1">
      <c r="A143" s="330"/>
      <c r="B143" s="330"/>
      <c r="C143" s="284"/>
      <c r="D143" s="381"/>
      <c r="E143" s="379"/>
      <c r="F143" s="379"/>
      <c r="G143" s="386"/>
      <c r="H143" s="381"/>
      <c r="I143" s="406"/>
      <c r="J143" s="2"/>
      <c r="K143" s="2"/>
      <c r="L143" s="2"/>
      <c r="M143" s="2"/>
    </row>
    <row r="144" spans="1:13" ht="20.25" customHeight="1">
      <c r="A144" s="330"/>
      <c r="B144" s="330"/>
      <c r="C144" s="284"/>
      <c r="D144" s="231" t="s">
        <v>268</v>
      </c>
      <c r="E144" s="234">
        <v>44247</v>
      </c>
      <c r="F144" s="234">
        <v>44247</v>
      </c>
      <c r="G144" s="384" t="s">
        <v>551</v>
      </c>
      <c r="H144" s="401"/>
      <c r="I144" s="406"/>
      <c r="J144" s="2"/>
      <c r="K144" s="2"/>
      <c r="L144" s="2"/>
      <c r="M144" s="2"/>
    </row>
    <row r="145" spans="1:13" ht="20.25" customHeight="1">
      <c r="A145" s="330"/>
      <c r="B145" s="330"/>
      <c r="C145" s="284"/>
      <c r="D145" s="231" t="s">
        <v>269</v>
      </c>
      <c r="E145" s="234">
        <v>44278</v>
      </c>
      <c r="F145" s="234">
        <v>44279</v>
      </c>
      <c r="G145" s="385"/>
      <c r="H145" s="402"/>
      <c r="I145" s="406"/>
      <c r="J145" s="2"/>
      <c r="K145" s="2"/>
      <c r="L145" s="2"/>
      <c r="M145" s="2"/>
    </row>
    <row r="146" spans="1:13" ht="30" customHeight="1">
      <c r="A146" s="330"/>
      <c r="B146" s="330"/>
      <c r="C146" s="284"/>
      <c r="D146" s="231" t="s">
        <v>270</v>
      </c>
      <c r="E146" s="234">
        <v>44285</v>
      </c>
      <c r="F146" s="234">
        <v>44285</v>
      </c>
      <c r="G146" s="385"/>
      <c r="H146" s="402"/>
      <c r="I146" s="406"/>
      <c r="J146" s="2"/>
      <c r="K146" s="2"/>
      <c r="L146" s="2"/>
      <c r="M146" s="2"/>
    </row>
    <row r="147" spans="1:13" ht="20.25" customHeight="1">
      <c r="A147" s="331"/>
      <c r="B147" s="331"/>
      <c r="C147" s="284"/>
      <c r="D147" s="231" t="s">
        <v>271</v>
      </c>
      <c r="E147" s="234">
        <v>44285</v>
      </c>
      <c r="F147" s="234">
        <v>44316</v>
      </c>
      <c r="G147" s="386"/>
      <c r="H147" s="403"/>
      <c r="I147" s="407"/>
      <c r="J147" s="2"/>
      <c r="K147" s="2"/>
      <c r="L147" s="2"/>
      <c r="M147" s="2"/>
    </row>
    <row r="148" spans="1:9" ht="15.75">
      <c r="A148" s="138"/>
      <c r="B148" s="139" t="s">
        <v>372</v>
      </c>
      <c r="C148" s="425"/>
      <c r="D148" s="426"/>
      <c r="E148" s="426"/>
      <c r="F148" s="426"/>
      <c r="G148" s="427"/>
      <c r="H148" s="58"/>
      <c r="I148" s="69">
        <f>I11+I17+I25+I58+I83+I94+I100+I140</f>
        <v>65362.093609999996</v>
      </c>
    </row>
  </sheetData>
  <sheetProtection/>
  <mergeCells count="216">
    <mergeCell ref="A127:A139"/>
    <mergeCell ref="B127:B139"/>
    <mergeCell ref="I105:I108"/>
    <mergeCell ref="C117:C126"/>
    <mergeCell ref="C127:C147"/>
    <mergeCell ref="H144:H147"/>
    <mergeCell ref="D140:D143"/>
    <mergeCell ref="E140:E143"/>
    <mergeCell ref="F140:F143"/>
    <mergeCell ref="G140:G143"/>
    <mergeCell ref="C83:C99"/>
    <mergeCell ref="D88:D89"/>
    <mergeCell ref="E88:E89"/>
    <mergeCell ref="F88:F89"/>
    <mergeCell ref="A105:A108"/>
    <mergeCell ref="B105:B108"/>
    <mergeCell ref="D105:D108"/>
    <mergeCell ref="E105:E108"/>
    <mergeCell ref="F105:F108"/>
    <mergeCell ref="A88:A91"/>
    <mergeCell ref="D49:D50"/>
    <mergeCell ref="E49:E50"/>
    <mergeCell ref="F49:F50"/>
    <mergeCell ref="B47:B51"/>
    <mergeCell ref="A47:A51"/>
    <mergeCell ref="G47:G51"/>
    <mergeCell ref="C40:C57"/>
    <mergeCell ref="D57:F57"/>
    <mergeCell ref="B53:B56"/>
    <mergeCell ref="A40:A42"/>
    <mergeCell ref="F113:F116"/>
    <mergeCell ref="I101:I104"/>
    <mergeCell ref="H101:H104"/>
    <mergeCell ref="G105:G108"/>
    <mergeCell ref="G117:G120"/>
    <mergeCell ref="I117:I120"/>
    <mergeCell ref="G88:G93"/>
    <mergeCell ref="H95:H99"/>
    <mergeCell ref="H59:H62"/>
    <mergeCell ref="H113:H116"/>
    <mergeCell ref="G63:G65"/>
    <mergeCell ref="H63:H65"/>
    <mergeCell ref="G66:G69"/>
    <mergeCell ref="H66:H69"/>
    <mergeCell ref="H84:H87"/>
    <mergeCell ref="I84:I87"/>
    <mergeCell ref="H78:H80"/>
    <mergeCell ref="G78:G80"/>
    <mergeCell ref="G74:G76"/>
    <mergeCell ref="G59:G62"/>
    <mergeCell ref="I63:I65"/>
    <mergeCell ref="I66:I69"/>
    <mergeCell ref="I78:I80"/>
    <mergeCell ref="I70:I73"/>
    <mergeCell ref="H74:H76"/>
    <mergeCell ref="H27:H30"/>
    <mergeCell ref="I37:I39"/>
    <mergeCell ref="H40:H42"/>
    <mergeCell ref="I53:I56"/>
    <mergeCell ref="I43:I46"/>
    <mergeCell ref="H47:H51"/>
    <mergeCell ref="I47:I51"/>
    <mergeCell ref="I40:I42"/>
    <mergeCell ref="H37:H39"/>
    <mergeCell ref="I27:I30"/>
    <mergeCell ref="I74:I76"/>
    <mergeCell ref="G70:G73"/>
    <mergeCell ref="G53:G56"/>
    <mergeCell ref="H53:H56"/>
    <mergeCell ref="G43:G46"/>
    <mergeCell ref="H43:H46"/>
    <mergeCell ref="D98:D99"/>
    <mergeCell ref="G27:G30"/>
    <mergeCell ref="A101:A104"/>
    <mergeCell ref="B101:B104"/>
    <mergeCell ref="I59:I62"/>
    <mergeCell ref="B27:B30"/>
    <mergeCell ref="D77:F77"/>
    <mergeCell ref="G101:G104"/>
    <mergeCell ref="E101:E104"/>
    <mergeCell ref="F101:F104"/>
    <mergeCell ref="B88:B91"/>
    <mergeCell ref="B113:B116"/>
    <mergeCell ref="B109:B112"/>
    <mergeCell ref="G113:G116"/>
    <mergeCell ref="D101:D104"/>
    <mergeCell ref="A109:A112"/>
    <mergeCell ref="A95:A99"/>
    <mergeCell ref="D109:D112"/>
    <mergeCell ref="G95:G99"/>
    <mergeCell ref="E109:E112"/>
    <mergeCell ref="A66:A69"/>
    <mergeCell ref="B66:B69"/>
    <mergeCell ref="A53:A56"/>
    <mergeCell ref="A43:A46"/>
    <mergeCell ref="C37:C39"/>
    <mergeCell ref="A63:A65"/>
    <mergeCell ref="A59:A62"/>
    <mergeCell ref="B40:B42"/>
    <mergeCell ref="H18:H23"/>
    <mergeCell ref="I18:I23"/>
    <mergeCell ref="G18:G23"/>
    <mergeCell ref="A4:H4"/>
    <mergeCell ref="A5:H5"/>
    <mergeCell ref="A37:A39"/>
    <mergeCell ref="I34:I36"/>
    <mergeCell ref="G37:G39"/>
    <mergeCell ref="I31:I33"/>
    <mergeCell ref="H34:H36"/>
    <mergeCell ref="G13:G16"/>
    <mergeCell ref="C13:C16"/>
    <mergeCell ref="A13:A16"/>
    <mergeCell ref="D20:D22"/>
    <mergeCell ref="B13:B16"/>
    <mergeCell ref="H1:I1"/>
    <mergeCell ref="D12:F12"/>
    <mergeCell ref="I8:I9"/>
    <mergeCell ref="G8:G9"/>
    <mergeCell ref="I13:I16"/>
    <mergeCell ref="D26:F26"/>
    <mergeCell ref="E20:E22"/>
    <mergeCell ref="D53:F56"/>
    <mergeCell ref="B8:B9"/>
    <mergeCell ref="D8:D9"/>
    <mergeCell ref="D52:F52"/>
    <mergeCell ref="D37:F39"/>
    <mergeCell ref="D40:F42"/>
    <mergeCell ref="B43:B46"/>
    <mergeCell ref="D24:F24"/>
    <mergeCell ref="C148:G148"/>
    <mergeCell ref="E98:E99"/>
    <mergeCell ref="F98:F99"/>
    <mergeCell ref="D117:D120"/>
    <mergeCell ref="E117:E120"/>
    <mergeCell ref="F117:F120"/>
    <mergeCell ref="F109:F112"/>
    <mergeCell ref="G136:G139"/>
    <mergeCell ref="E113:E116"/>
    <mergeCell ref="G132:G135"/>
    <mergeCell ref="A6:H6"/>
    <mergeCell ref="H8:H9"/>
    <mergeCell ref="C8:C9"/>
    <mergeCell ref="E8:F8"/>
    <mergeCell ref="A8:A9"/>
    <mergeCell ref="C17:C23"/>
    <mergeCell ref="H13:H16"/>
    <mergeCell ref="F20:F22"/>
    <mergeCell ref="B18:B23"/>
    <mergeCell ref="A18:A23"/>
    <mergeCell ref="D113:D116"/>
    <mergeCell ref="C100:C116"/>
    <mergeCell ref="A113:A116"/>
    <mergeCell ref="A27:A30"/>
    <mergeCell ref="C25:C30"/>
    <mergeCell ref="D27:F30"/>
    <mergeCell ref="D84:F87"/>
    <mergeCell ref="A34:A36"/>
    <mergeCell ref="C31:C36"/>
    <mergeCell ref="A31:A33"/>
    <mergeCell ref="A140:A147"/>
    <mergeCell ref="B140:B147"/>
    <mergeCell ref="I140:I147"/>
    <mergeCell ref="H140:H143"/>
    <mergeCell ref="I128:I131"/>
    <mergeCell ref="A117:A120"/>
    <mergeCell ref="B117:B120"/>
    <mergeCell ref="H136:H139"/>
    <mergeCell ref="H117:H120"/>
    <mergeCell ref="G144:G147"/>
    <mergeCell ref="G128:G131"/>
    <mergeCell ref="I113:I116"/>
    <mergeCell ref="H109:H112"/>
    <mergeCell ref="I132:I135"/>
    <mergeCell ref="I136:I139"/>
    <mergeCell ref="H132:H135"/>
    <mergeCell ref="H128:H131"/>
    <mergeCell ref="G109:G112"/>
    <mergeCell ref="B84:B87"/>
    <mergeCell ref="E67:E68"/>
    <mergeCell ref="H105:H108"/>
    <mergeCell ref="I88:I91"/>
    <mergeCell ref="I95:I99"/>
    <mergeCell ref="I109:I112"/>
    <mergeCell ref="D82:F82"/>
    <mergeCell ref="D67:D68"/>
    <mergeCell ref="H70:H73"/>
    <mergeCell ref="B95:B99"/>
    <mergeCell ref="D91:D93"/>
    <mergeCell ref="E91:E93"/>
    <mergeCell ref="F91:F93"/>
    <mergeCell ref="H88:H90"/>
    <mergeCell ref="A78:A80"/>
    <mergeCell ref="A74:A76"/>
    <mergeCell ref="G84:G87"/>
    <mergeCell ref="B74:B76"/>
    <mergeCell ref="A84:A87"/>
    <mergeCell ref="B78:B80"/>
    <mergeCell ref="D81:F81"/>
    <mergeCell ref="D74:F76"/>
    <mergeCell ref="F67:F68"/>
    <mergeCell ref="B70:B73"/>
    <mergeCell ref="D43:D44"/>
    <mergeCell ref="E43:E44"/>
    <mergeCell ref="F43:F44"/>
    <mergeCell ref="B59:B62"/>
    <mergeCell ref="C59:C80"/>
    <mergeCell ref="B63:B65"/>
    <mergeCell ref="G40:G42"/>
    <mergeCell ref="G31:G33"/>
    <mergeCell ref="H31:H33"/>
    <mergeCell ref="B34:B36"/>
    <mergeCell ref="B31:B33"/>
    <mergeCell ref="D31:F33"/>
    <mergeCell ref="G34:G36"/>
    <mergeCell ref="B37:B39"/>
    <mergeCell ref="D34:F36"/>
  </mergeCells>
  <printOptions/>
  <pageMargins left="0.5905511811023623" right="0.1968503937007874" top="0.3937007874015748" bottom="0.3937007874015748" header="0.5905511811023623" footer="0.5905511811023623"/>
  <pageSetup horizontalDpi="600" verticalDpi="600" orientation="landscape" paperSize="9" scale="80" r:id="rId1"/>
  <headerFooter alignWithMargins="0">
    <oddHeader>&amp;C&amp;Я</oddHeader>
  </headerFooter>
  <rowBreaks count="7" manualBreakCount="7">
    <brk id="16" max="8" man="1"/>
    <brk id="39" max="8" man="1"/>
    <brk id="58" max="8" man="1"/>
    <brk id="81" max="8" man="1"/>
    <brk id="99" max="8" man="1"/>
    <brk id="116" max="8" man="1"/>
    <brk id="12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4.625" style="1" customWidth="1"/>
    <col min="2" max="2" width="26.75390625" style="1" customWidth="1"/>
    <col min="3" max="3" width="17.375" style="1" customWidth="1"/>
    <col min="4" max="4" width="14.00390625" style="1" customWidth="1"/>
    <col min="5" max="5" width="14.375" style="1" customWidth="1"/>
    <col min="6" max="6" width="14.00390625" style="1" customWidth="1"/>
    <col min="7" max="7" width="21.125" style="1" customWidth="1"/>
    <col min="8" max="8" width="18.125" style="1" customWidth="1"/>
    <col min="9" max="16384" width="9.125" style="1" customWidth="1"/>
  </cols>
  <sheetData>
    <row r="2" spans="1:8" ht="18.75">
      <c r="A2" s="21"/>
      <c r="B2" s="21"/>
      <c r="C2" s="21"/>
      <c r="D2" s="21"/>
      <c r="E2" s="21"/>
      <c r="F2" s="21"/>
      <c r="G2" s="22"/>
      <c r="H2" s="22" t="s">
        <v>53</v>
      </c>
    </row>
    <row r="3" spans="1:7" ht="15.75">
      <c r="A3" s="21"/>
      <c r="B3" s="21"/>
      <c r="C3" s="21"/>
      <c r="D3" s="21"/>
      <c r="E3" s="21"/>
      <c r="F3" s="21"/>
      <c r="G3" s="21"/>
    </row>
    <row r="4" spans="1:7" ht="18.75">
      <c r="A4" s="26" t="s">
        <v>87</v>
      </c>
      <c r="B4" s="26"/>
      <c r="C4" s="26"/>
      <c r="D4" s="26"/>
      <c r="E4" s="26"/>
      <c r="F4" s="26"/>
      <c r="G4" s="26"/>
    </row>
    <row r="5" spans="1:7" ht="18.75">
      <c r="A5" s="459" t="s">
        <v>73</v>
      </c>
      <c r="B5" s="459"/>
      <c r="C5" s="459"/>
      <c r="D5" s="459"/>
      <c r="E5" s="459"/>
      <c r="F5" s="459"/>
      <c r="G5" s="459"/>
    </row>
    <row r="6" spans="1:7" ht="18.75">
      <c r="A6" s="459" t="s">
        <v>15</v>
      </c>
      <c r="B6" s="459"/>
      <c r="C6" s="459"/>
      <c r="D6" s="459"/>
      <c r="E6" s="459"/>
      <c r="F6" s="459"/>
      <c r="G6" s="459"/>
    </row>
    <row r="7" spans="1:7" ht="15.75">
      <c r="A7" s="21"/>
      <c r="B7" s="21"/>
      <c r="C7" s="21"/>
      <c r="D7" s="21"/>
      <c r="E7" s="21"/>
      <c r="F7" s="21"/>
      <c r="G7" s="21"/>
    </row>
    <row r="8" spans="1:11" ht="15.75" customHeight="1">
      <c r="A8" s="460" t="s">
        <v>14</v>
      </c>
      <c r="B8" s="389" t="s">
        <v>116</v>
      </c>
      <c r="C8" s="460" t="s">
        <v>30</v>
      </c>
      <c r="D8" s="457" t="s">
        <v>105</v>
      </c>
      <c r="E8" s="457" t="s">
        <v>106</v>
      </c>
      <c r="F8" s="457" t="s">
        <v>107</v>
      </c>
      <c r="G8" s="462" t="s">
        <v>108</v>
      </c>
      <c r="H8" s="284" t="s">
        <v>109</v>
      </c>
      <c r="I8" s="2"/>
      <c r="J8" s="2"/>
      <c r="K8" s="2"/>
    </row>
    <row r="9" spans="1:11" ht="135" customHeight="1">
      <c r="A9" s="460"/>
      <c r="B9" s="461"/>
      <c r="C9" s="460"/>
      <c r="D9" s="458"/>
      <c r="E9" s="458"/>
      <c r="F9" s="458"/>
      <c r="G9" s="463"/>
      <c r="H9" s="284"/>
      <c r="I9" s="2"/>
      <c r="J9" s="2"/>
      <c r="K9" s="2"/>
    </row>
    <row r="10" spans="1:11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4">
        <v>8</v>
      </c>
      <c r="I10" s="2"/>
      <c r="J10" s="2"/>
      <c r="K10" s="2"/>
    </row>
    <row r="11" spans="1:11" ht="15.75">
      <c r="A11" s="23" t="s">
        <v>21</v>
      </c>
      <c r="B11" s="24"/>
      <c r="C11" s="24"/>
      <c r="D11" s="24"/>
      <c r="E11" s="24"/>
      <c r="F11" s="24"/>
      <c r="G11" s="24"/>
      <c r="H11" s="3"/>
      <c r="I11" s="2"/>
      <c r="J11" s="2"/>
      <c r="K11" s="2"/>
    </row>
    <row r="12" spans="1:11" ht="15.75">
      <c r="A12" s="23" t="s">
        <v>22</v>
      </c>
      <c r="B12" s="24"/>
      <c r="C12" s="24"/>
      <c r="D12" s="24"/>
      <c r="E12" s="24"/>
      <c r="F12" s="24"/>
      <c r="G12" s="24"/>
      <c r="H12" s="3"/>
      <c r="I12" s="2"/>
      <c r="J12" s="2"/>
      <c r="K12" s="2"/>
    </row>
    <row r="13" spans="1:11" ht="15.75">
      <c r="A13" s="23" t="s">
        <v>23</v>
      </c>
      <c r="B13" s="24"/>
      <c r="C13" s="24"/>
      <c r="D13" s="24"/>
      <c r="E13" s="24"/>
      <c r="F13" s="24"/>
      <c r="G13" s="24"/>
      <c r="H13" s="3"/>
      <c r="I13" s="2"/>
      <c r="J13" s="2"/>
      <c r="K13" s="2"/>
    </row>
    <row r="14" spans="1:11" ht="15.75">
      <c r="A14" s="25"/>
      <c r="B14" s="25"/>
      <c r="C14" s="25"/>
      <c r="D14" s="25"/>
      <c r="E14" s="25"/>
      <c r="F14" s="25"/>
      <c r="G14" s="25"/>
      <c r="H14" s="2"/>
      <c r="I14" s="2"/>
      <c r="J14" s="2"/>
      <c r="K14" s="2"/>
    </row>
    <row r="15" spans="1:11" ht="15.75">
      <c r="A15" s="25"/>
      <c r="B15" s="25"/>
      <c r="C15" s="25"/>
      <c r="D15" s="25"/>
      <c r="E15" s="25"/>
      <c r="F15" s="25"/>
      <c r="G15" s="25"/>
      <c r="H15" s="2"/>
      <c r="I15" s="2"/>
      <c r="J15" s="2"/>
      <c r="K15" s="2"/>
    </row>
    <row r="16" spans="1:11" ht="15.75">
      <c r="A16" s="8"/>
      <c r="B16" s="8"/>
      <c r="C16" s="8"/>
      <c r="D16" s="8"/>
      <c r="E16" s="8"/>
      <c r="F16" s="8"/>
      <c r="G16" s="8"/>
      <c r="H16" s="2"/>
      <c r="I16" s="2"/>
      <c r="J16" s="2"/>
      <c r="K16" s="2"/>
    </row>
    <row r="17" spans="1:11" ht="15.75">
      <c r="A17" s="8"/>
      <c r="B17" s="8"/>
      <c r="C17" s="8"/>
      <c r="D17" s="8"/>
      <c r="E17" s="8"/>
      <c r="F17" s="8"/>
      <c r="G17" s="8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mergeCells count="10">
    <mergeCell ref="D8:D9"/>
    <mergeCell ref="E8:E9"/>
    <mergeCell ref="F8:F9"/>
    <mergeCell ref="H8:H9"/>
    <mergeCell ref="A5:G5"/>
    <mergeCell ref="A6:G6"/>
    <mergeCell ref="A8:A9"/>
    <mergeCell ref="B8:B9"/>
    <mergeCell ref="C8:C9"/>
    <mergeCell ref="G8:G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Шилова Ирина Юрьевна</cp:lastModifiedBy>
  <cp:lastPrinted>2021-03-18T06:32:33Z</cp:lastPrinted>
  <dcterms:created xsi:type="dcterms:W3CDTF">2011-03-10T11:24:53Z</dcterms:created>
  <dcterms:modified xsi:type="dcterms:W3CDTF">2021-03-18T06:33:41Z</dcterms:modified>
  <cp:category/>
  <cp:version/>
  <cp:contentType/>
  <cp:contentStatus/>
</cp:coreProperties>
</file>