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400" windowHeight="11640" activeTab="3"/>
  </bookViews>
  <sheets>
    <sheet name="Приложение 5 " sheetId="1" r:id="rId1"/>
    <sheet name="Приложение 6" sheetId="2" r:id="rId2"/>
    <sheet name="Приложение 7" sheetId="3" r:id="rId3"/>
    <sheet name="Приложение 10" sheetId="4" r:id="rId4"/>
  </sheets>
  <externalReferences>
    <externalReference r:id="rId7"/>
  </externalReferences>
  <definedNames>
    <definedName name="_xlnm.Print_Area" localSheetId="3">'Приложение 10'!$A$1:$H$33</definedName>
    <definedName name="_xlnm.Print_Area" localSheetId="0">'Приложение 5 '!$A$1:$H$26</definedName>
    <definedName name="_xlnm.Print_Area" localSheetId="1">'Приложение 6'!$A$1:$L$37</definedName>
    <definedName name="_xlnm.Print_Area" localSheetId="2">'Приложение 7'!$A$1:$I$104</definedName>
  </definedNames>
  <calcPr fullCalcOnLoad="1"/>
</workbook>
</file>

<file path=xl/sharedStrings.xml><?xml version="1.0" encoding="utf-8"?>
<sst xmlns="http://schemas.openxmlformats.org/spreadsheetml/2006/main" count="368" uniqueCount="131">
  <si>
    <t>всего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</si>
  <si>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</si>
  <si>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</si>
  <si>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</si>
  <si>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</si>
  <si>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</si>
  <si>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</si>
  <si>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</si>
  <si>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</si>
  <si>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</si>
  <si>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</si>
  <si>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</si>
  <si>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</si>
  <si>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</si>
  <si>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Ответственный исполнитель, соисполнитель/           ГРБС* мероприятия, отдельного мероприятия</t>
  </si>
  <si>
    <t>Код бюджетной классификации</t>
  </si>
  <si>
    <t>РзПр</t>
  </si>
  <si>
    <t>Наименование подпрограммы, мероприятия подпрограммы,  отдельного  мероприятия</t>
  </si>
  <si>
    <t>Оценка расходов (тыс. руб.), годы</t>
  </si>
  <si>
    <t>1.</t>
  </si>
  <si>
    <t>2.</t>
  </si>
  <si>
    <t>3.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</si>
  <si>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</si>
  <si>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</si>
  <si>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</si>
  <si>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</si>
  <si>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Ответственный исполнитель, соисполнитель</t>
  </si>
  <si>
    <t>4.</t>
  </si>
  <si>
    <t>5.</t>
  </si>
  <si>
    <t>1.1.</t>
  </si>
  <si>
    <t>в том числе:</t>
  </si>
  <si>
    <t>1.2.</t>
  </si>
  <si>
    <t>всего, в том числе:</t>
  </si>
  <si>
    <t>Х</t>
  </si>
  <si>
    <t>Приложение № 2</t>
  </si>
  <si>
    <t>Приложение № 3</t>
  </si>
  <si>
    <t>Приложение № 5</t>
  </si>
  <si>
    <t>Пропаганда и популяризация предпринимательской деятельности</t>
  </si>
  <si>
    <t xml:space="preserve">к муниципальной программе 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</si>
  <si>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</si>
  <si>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на 2015-2019 годы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</si>
  <si>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</si>
  <si>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</si>
  <si>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</si>
  <si>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</si>
  <si>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отдел экономики и поддержки предпринимательства администрации Дальнегорского городского округа</t>
  </si>
  <si>
    <t>управление муниципальным имуществом администрации Дальнегорского городского округа</t>
  </si>
  <si>
    <t>Проведение маркетинговых исследований в сфере малого и среднего предпринимательства</t>
  </si>
  <si>
    <t xml:space="preserve">развитие предпринимательской грамотности и предпринимательских компетенций </t>
  </si>
  <si>
    <t>6.</t>
  </si>
  <si>
    <t xml:space="preserve"> "Развитие и поддержка малого и среднего предпринимательства в Дальнегорском городском округе" на 2015-2019 годы</t>
  </si>
  <si>
    <t>предпринимательства администрации Дальнегорского</t>
  </si>
  <si>
    <t>городского округа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</si>
  <si>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</si>
  <si>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</si>
  <si>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</si>
  <si>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Предоставление займов субъектам малого и среднего предпринимательства</t>
  </si>
  <si>
    <t>Оказание бесплатной правовой помощи субъектам малого и среднего предпринимательства путем проведения мероприятий по правовой консультации</t>
  </si>
  <si>
    <t>Организация ярмарок и выставок для малого и среднего предпринимательства</t>
  </si>
  <si>
    <t>Содержание, организация и развитие учреждения</t>
  </si>
  <si>
    <t>Расходы бюджета Дальнегорского городского округа на оказание муниципальной услуги (выполнение работы), тыс. руб.</t>
  </si>
  <si>
    <t>Приложение № 6</t>
  </si>
  <si>
    <t xml:space="preserve">к муниципальной программе «Развитие и поддержка малого и среднего предпринимательства в Дальнегорском городском округе" на 2015-2019 годы </t>
  </si>
  <si>
    <t xml:space="preserve">предпринимательства в Дальнегорском городском округе» на 2015-2019 годы за счет средств бюджета Дальнегорского </t>
  </si>
  <si>
    <t>ответственный исполнитель - отдел экономики и поддержки предпринимательства администрации Дальнегорского городского округа</t>
  </si>
  <si>
    <t>соисполнитель - Управление муниципальным имуществом администрации Дальнегорского городского округа</t>
  </si>
  <si>
    <t>Расходы Дальнегорского городского округа (тыс. руб.), годы</t>
  </si>
  <si>
    <t>четвертый год планового периода (2019)</t>
  </si>
  <si>
    <t>964</t>
  </si>
  <si>
    <t>967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</si>
  <si>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</si>
  <si>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Обучение и повышение квалификации субъектов малого и среднего предпринимательства</t>
  </si>
  <si>
    <t>6.1.</t>
  </si>
  <si>
    <t>предпрнимательства администрации Дальнегорского</t>
  </si>
  <si>
    <t>Пропаганда и популяризация предпринимательской деятельности, в том числе:</t>
  </si>
  <si>
    <t>Приложение № 7</t>
  </si>
  <si>
    <t>к муниципальной программе «Развитие и поддержка малого и среднего предпринимательства в Дальнегорском городском округе" на 2015-2019 годы</t>
  </si>
  <si>
    <t xml:space="preserve">Информация о ресурсном обеспечении муниципальной программы «Развитие и поддержка малого и среднего </t>
  </si>
  <si>
    <t>предпринимательства в Дальнегорском городском округе» на 2015-2019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</si>
  <si>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Муниципальная программа «Развитие и поддержка малого и среднего предпринимательства в Дальнегорском городском округе» на 2015-2019 годы</t>
  </si>
  <si>
    <t>бюджет Дальнегорского городского округа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</si>
  <si>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экспорта, всего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</si>
  <si>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</si>
  <si>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бюджет Дальнегорского округа</t>
  </si>
  <si>
    <t>-</t>
  </si>
  <si>
    <t>С.Н. Башкирева</t>
  </si>
  <si>
    <t>1.1.1.</t>
  </si>
  <si>
    <t>1.1.2.</t>
  </si>
  <si>
    <t>1.3.</t>
  </si>
  <si>
    <t>1.4.</t>
  </si>
  <si>
    <t>1.5.</t>
  </si>
  <si>
    <t>1.6.</t>
  </si>
  <si>
    <t>1.6.1.</t>
  </si>
  <si>
    <t xml:space="preserve">Начальник отдела экономики и поддержки 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</si>
  <si>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(лизинга), заключенным не ранее 01 января 2012 г. на срок не более пяти лет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</si>
  <si>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</si>
  <si>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Начальник отдела экономики и поддержки</t>
  </si>
  <si>
    <t>1.1.3.</t>
  </si>
  <si>
    <t>Приложение № 10</t>
  </si>
  <si>
    <t>План реализации муниципальной программы на очередной финансовый год и плановый период</t>
  </si>
  <si>
    <t>«Развитие и поддержка малого и среднего предпринимательства в Дальнегорском городском округе» на 2015-2019 годы</t>
  </si>
  <si>
    <t>(наименование муниципальной программы)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</si>
  <si>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</si>
  <si>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</si>
  <si>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</si>
  <si>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(тыс. руб.)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</si>
  <si>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</si>
  <si>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</si>
  <si>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</si>
  <si>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предоставление субсидий не менее 3 субъектам малого и среднего предпринимательства, создание (сохранение) не менее 3 рабочих мест</t>
  </si>
  <si>
    <t xml:space="preserve">предоставление субсидий не менее 3 субъектам малого и среднего предпринимательства, количество вновь созданных рабочих мест (включая индивидуальных предпринимателей) не менее 6 единиц                                               </t>
  </si>
  <si>
    <t>предоставление субсидий не менее 2 субъектам малого и среднего предпринимательства, создание (сохранение) не менее 2 рабочих мест</t>
  </si>
  <si>
    <t>инвестиционная активность субъектов малого и среднего предпринимательства на территории Дальнегорского городского округа</t>
  </si>
  <si>
    <t>обеспечение доступности малого и среднего предпринимательства к финансовым ресурсам;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</si>
  <si>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оценка инвестиционной среды и перспективных рынков; осуществление мониторинга и анализа развития малого и среднего бизнеса; проведение статистических наблюдений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</si>
  <si>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</si>
  <si>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Итого</t>
  </si>
  <si>
    <r>
      <t xml:space="preserve">Ресурсное обеспечение реализации муниципальной программы </t>
    </r>
    <r>
      <rPr>
        <sz val="13"/>
        <rFont val="Sylfaen"/>
        <family val="1"/>
      </rPr>
      <t>«</t>
    </r>
    <r>
      <rPr>
        <sz val="13"/>
        <rFont val="Times New Roman"/>
        <family val="1"/>
      </rPr>
      <t xml:space="preserve">Развитие и поддержка малого и среднего </t>
    </r>
  </si>
  <si>
    <t xml:space="preserve">к постановлению администрации </t>
  </si>
  <si>
    <t>Дальнегорского городского округа</t>
  </si>
  <si>
    <t xml:space="preserve">Приложение № 1 </t>
  </si>
  <si>
    <t>к постановлению администрации</t>
  </si>
  <si>
    <t>к муниципальной программе «Развитие и поддержка малого и среднего предпринимательства в Дальнегорском городском округе"       на 2015-2019 годы</t>
  </si>
  <si>
    <t>Приложение № 4</t>
  </si>
  <si>
    <t>Проведение конкурса среди субъектов малого и среднего предпринимательства, индивидуальных предпринимателей Дальнегорского городского округа</t>
  </si>
  <si>
    <t>Проведение конкурса среди субъектов малого и среднего предпринимательства и индивидуальных предпринимателей Дальнегорского городского округа</t>
  </si>
  <si>
    <t xml:space="preserve">Содержание и развитие Муниципального автономного учреждения Микрофинансовой организации «Центр развития предпринимательства» </t>
  </si>
  <si>
    <t>964-0412-0491209-800 (2015)                                         964-0412-0490022090-800 (2016)</t>
  </si>
  <si>
    <t>964-0412-0491209-200 (2015)</t>
  </si>
  <si>
    <t>964-0412-0490022090-600 (2016)</t>
  </si>
  <si>
    <t>от 30.12.2015 № 821-па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</si>
</sst>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#,##0.0000"/>
    <numFmt numFmtId="173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3"/>
      <name val="Arial Cyr"/>
      <family val="0"/>
    </font>
    <font>
      <sz val="13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165" fontId="11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17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70" fontId="3" fillId="0" borderId="0" xfId="0" applyNumberFormat="1" applyFont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/>
    </xf>
    <xf numFmtId="171" fontId="3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Fill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SheetLayoutView="75" zoomScalePageLayoutView="69" workbookViewId="0" topLeftCell="A1">
      <selection activeCell="F5" sqref="F5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3" width="29.625" style="0" customWidth="1"/>
    <col min="4" max="4" width="12.375" style="0" customWidth="1"/>
    <col min="5" max="5" width="11.75390625" style="0" customWidth="1"/>
    <col min="6" max="6" width="13.375" style="0" customWidth="1"/>
    <col min="7" max="7" width="14.75390625" style="0" customWidth="1"/>
    <col min="8" max="8" width="14.125" style="0" customWidth="1"/>
  </cols>
  <sheetData>
    <row r="1" spans="6:8" ht="16.5">
      <c r="F1" s="91" t="s">
        <v>120</v>
      </c>
      <c r="G1" s="91"/>
      <c r="H1" s="91"/>
    </row>
    <row r="2" spans="6:8" ht="16.5" customHeight="1">
      <c r="F2" s="92" t="s">
        <v>118</v>
      </c>
      <c r="G2" s="92"/>
      <c r="H2" s="92"/>
    </row>
    <row r="3" spans="6:8" ht="16.5" customHeight="1">
      <c r="F3" s="92" t="s">
        <v>119</v>
      </c>
      <c r="G3" s="92"/>
      <c r="H3" s="92"/>
    </row>
    <row r="4" spans="6:8" ht="16.5" customHeight="1">
      <c r="F4" s="92" t="s">
        <v>130</v>
      </c>
      <c r="G4" s="92"/>
      <c r="H4" s="92"/>
    </row>
    <row r="6" spans="1:8" ht="16.5" customHeight="1">
      <c r="A6" s="80"/>
      <c r="B6" s="80"/>
      <c r="C6" s="80"/>
      <c r="D6" s="80"/>
      <c r="E6" s="80"/>
      <c r="F6" s="46" t="s">
        <v>36</v>
      </c>
      <c r="G6" s="46"/>
      <c r="H6" s="46"/>
    </row>
    <row r="7" spans="1:8" ht="15" customHeight="1">
      <c r="A7" s="80"/>
      <c r="B7" s="80"/>
      <c r="C7" s="80"/>
      <c r="D7" s="80"/>
      <c r="E7" s="80"/>
      <c r="F7" s="94" t="s">
        <v>38</v>
      </c>
      <c r="G7" s="94"/>
      <c r="H7" s="94"/>
    </row>
    <row r="8" spans="1:8" ht="15.75" customHeight="1">
      <c r="A8" s="80"/>
      <c r="B8" s="80"/>
      <c r="C8" s="80"/>
      <c r="D8" s="80"/>
      <c r="E8" s="80"/>
      <c r="F8" s="94" t="s">
        <v>53</v>
      </c>
      <c r="G8" s="94"/>
      <c r="H8" s="94"/>
    </row>
    <row r="9" spans="1:8" ht="15.75" customHeight="1">
      <c r="A9" s="80"/>
      <c r="B9" s="80"/>
      <c r="C9" s="80"/>
      <c r="D9" s="80"/>
      <c r="E9" s="80"/>
      <c r="F9" s="94" t="s">
        <v>54</v>
      </c>
      <c r="G9" s="94"/>
      <c r="H9" s="94"/>
    </row>
    <row r="10" spans="1:8" ht="15.75" customHeight="1">
      <c r="A10" s="80"/>
      <c r="B10" s="80"/>
      <c r="C10" s="80"/>
      <c r="D10" s="80"/>
      <c r="E10" s="80"/>
      <c r="F10" s="94" t="s">
        <v>55</v>
      </c>
      <c r="G10" s="94"/>
      <c r="H10" s="94"/>
    </row>
    <row r="11" spans="1:10" ht="36" customHeight="1">
      <c r="A11" s="80"/>
      <c r="B11" s="80"/>
      <c r="C11" s="80"/>
      <c r="D11" s="80"/>
      <c r="E11" s="80"/>
      <c r="F11" s="95" t="s">
        <v>40</v>
      </c>
      <c r="G11" s="95"/>
      <c r="H11" s="95"/>
      <c r="I11" s="10"/>
      <c r="J11" s="10"/>
    </row>
    <row r="12" spans="1:10" ht="16.5" customHeight="1">
      <c r="A12" s="91" t="s">
        <v>22</v>
      </c>
      <c r="B12" s="91"/>
      <c r="C12" s="91"/>
      <c r="D12" s="91"/>
      <c r="E12" s="91"/>
      <c r="F12" s="91"/>
      <c r="G12" s="91"/>
      <c r="H12" s="91"/>
      <c r="I12" s="10"/>
      <c r="J12" s="10"/>
    </row>
    <row r="13" spans="1:14" ht="16.5" customHeight="1">
      <c r="A13" s="91" t="s">
        <v>23</v>
      </c>
      <c r="B13" s="91"/>
      <c r="C13" s="91"/>
      <c r="D13" s="91"/>
      <c r="E13" s="91"/>
      <c r="F13" s="91"/>
      <c r="G13" s="91"/>
      <c r="H13" s="91"/>
      <c r="I13" s="6"/>
      <c r="J13" s="6"/>
      <c r="K13" s="4"/>
      <c r="L13" s="4"/>
      <c r="M13" s="4"/>
      <c r="N13" s="4"/>
    </row>
    <row r="14" spans="1:14" ht="16.5" customHeight="1">
      <c r="A14" s="93" t="s">
        <v>50</v>
      </c>
      <c r="B14" s="93"/>
      <c r="C14" s="93"/>
      <c r="D14" s="93"/>
      <c r="E14" s="93"/>
      <c r="F14" s="93"/>
      <c r="G14" s="93"/>
      <c r="H14" s="93"/>
      <c r="I14" s="6"/>
      <c r="J14" s="6"/>
      <c r="K14" s="4"/>
      <c r="L14" s="4"/>
      <c r="M14" s="4"/>
      <c r="N14" s="4"/>
    </row>
    <row r="15" spans="1:14" s="26" customFormat="1" ht="19.5" customHeight="1">
      <c r="A15" s="16"/>
      <c r="B15" s="16"/>
      <c r="C15" s="16"/>
      <c r="D15" s="16"/>
      <c r="E15" s="16"/>
      <c r="F15" s="16"/>
      <c r="G15" s="16"/>
      <c r="H15" s="16"/>
      <c r="I15" s="11"/>
      <c r="J15" s="11"/>
      <c r="K15" s="7"/>
      <c r="L15" s="7"/>
      <c r="M15" s="7"/>
      <c r="N15" s="7"/>
    </row>
    <row r="16" spans="1:14" ht="63.75" customHeight="1">
      <c r="A16" s="99" t="s">
        <v>12</v>
      </c>
      <c r="B16" s="99" t="s">
        <v>24</v>
      </c>
      <c r="C16" s="99" t="s">
        <v>25</v>
      </c>
      <c r="D16" s="99"/>
      <c r="E16" s="99"/>
      <c r="F16" s="100" t="s">
        <v>60</v>
      </c>
      <c r="G16" s="101"/>
      <c r="H16" s="102"/>
      <c r="I16" s="6"/>
      <c r="J16" s="6"/>
      <c r="K16" s="4"/>
      <c r="L16" s="4"/>
      <c r="M16" s="4"/>
      <c r="N16" s="4"/>
    </row>
    <row r="17" spans="1:14" ht="72" customHeight="1">
      <c r="A17" s="99"/>
      <c r="B17" s="99"/>
      <c r="C17" s="15" t="s">
        <v>41</v>
      </c>
      <c r="D17" s="15" t="s">
        <v>42</v>
      </c>
      <c r="E17" s="15" t="s">
        <v>43</v>
      </c>
      <c r="F17" s="15" t="s">
        <v>41</v>
      </c>
      <c r="G17" s="15" t="s">
        <v>42</v>
      </c>
      <c r="H17" s="15" t="s">
        <v>43</v>
      </c>
      <c r="I17" s="6"/>
      <c r="J17" s="6"/>
      <c r="K17" s="4"/>
      <c r="L17" s="4"/>
      <c r="M17" s="4"/>
      <c r="N17" s="4"/>
    </row>
    <row r="18" spans="1:14" s="25" customFormat="1" ht="21" customHeight="1">
      <c r="A18" s="23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18"/>
      <c r="J18" s="18"/>
      <c r="K18" s="24"/>
      <c r="L18" s="24"/>
      <c r="M18" s="24"/>
      <c r="N18" s="24"/>
    </row>
    <row r="19" spans="1:14" ht="54" customHeight="1">
      <c r="A19" s="15" t="s">
        <v>19</v>
      </c>
      <c r="B19" s="15" t="s">
        <v>56</v>
      </c>
      <c r="C19" s="44">
        <v>55</v>
      </c>
      <c r="D19" s="44">
        <v>56</v>
      </c>
      <c r="E19" s="44">
        <v>57</v>
      </c>
      <c r="F19" s="45">
        <v>0</v>
      </c>
      <c r="G19" s="45">
        <v>0</v>
      </c>
      <c r="H19" s="45">
        <v>0</v>
      </c>
      <c r="I19" s="6"/>
      <c r="J19" s="6"/>
      <c r="K19" s="4"/>
      <c r="L19" s="4"/>
      <c r="M19" s="4"/>
      <c r="N19" s="4"/>
    </row>
    <row r="20" spans="1:14" ht="81" customHeight="1">
      <c r="A20" s="15" t="s">
        <v>20</v>
      </c>
      <c r="B20" s="15" t="s">
        <v>57</v>
      </c>
      <c r="C20" s="44">
        <v>48</v>
      </c>
      <c r="D20" s="44">
        <v>48</v>
      </c>
      <c r="E20" s="44">
        <v>48</v>
      </c>
      <c r="F20" s="45">
        <v>0</v>
      </c>
      <c r="G20" s="45">
        <v>0</v>
      </c>
      <c r="H20" s="45">
        <v>0</v>
      </c>
      <c r="I20" s="6"/>
      <c r="J20" s="6"/>
      <c r="K20" s="4"/>
      <c r="L20" s="4"/>
      <c r="M20" s="4"/>
      <c r="N20" s="4"/>
    </row>
    <row r="21" spans="1:14" ht="52.5" customHeight="1">
      <c r="A21" s="15" t="s">
        <v>21</v>
      </c>
      <c r="B21" s="15" t="s">
        <v>58</v>
      </c>
      <c r="C21" s="44">
        <v>5</v>
      </c>
      <c r="D21" s="44">
        <v>5</v>
      </c>
      <c r="E21" s="44">
        <v>5</v>
      </c>
      <c r="F21" s="45">
        <v>0</v>
      </c>
      <c r="G21" s="45">
        <v>0</v>
      </c>
      <c r="H21" s="45">
        <v>0</v>
      </c>
      <c r="I21" s="6"/>
      <c r="J21" s="6"/>
      <c r="K21" s="4"/>
      <c r="L21" s="4"/>
      <c r="M21" s="4"/>
      <c r="N21" s="4"/>
    </row>
    <row r="22" spans="1:14" ht="52.5" customHeight="1">
      <c r="A22" s="15" t="s">
        <v>27</v>
      </c>
      <c r="B22" s="15" t="s">
        <v>59</v>
      </c>
      <c r="C22" s="44" t="s">
        <v>84</v>
      </c>
      <c r="D22" s="44" t="s">
        <v>84</v>
      </c>
      <c r="E22" s="44" t="s">
        <v>84</v>
      </c>
      <c r="F22" s="45">
        <v>0</v>
      </c>
      <c r="G22" s="45">
        <v>1000</v>
      </c>
      <c r="H22" s="45">
        <v>1000</v>
      </c>
      <c r="I22" s="6"/>
      <c r="J22" s="6"/>
      <c r="K22" s="4"/>
      <c r="L22" s="4"/>
      <c r="M22" s="4"/>
      <c r="N22" s="4"/>
    </row>
    <row r="23" spans="1:14" ht="11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4"/>
      <c r="L23" s="4"/>
      <c r="M23" s="4"/>
      <c r="N23" s="4"/>
    </row>
    <row r="24" spans="1:14" ht="16.5" customHeight="1">
      <c r="A24" s="103" t="s">
        <v>93</v>
      </c>
      <c r="B24" s="103"/>
      <c r="C24" s="103"/>
      <c r="D24" s="103"/>
      <c r="E24" s="103"/>
      <c r="F24" s="103"/>
      <c r="G24" s="79"/>
      <c r="H24" s="79"/>
      <c r="I24" s="6"/>
      <c r="J24" s="6"/>
      <c r="K24" s="4"/>
      <c r="L24" s="4"/>
      <c r="M24" s="4"/>
      <c r="N24" s="4"/>
    </row>
    <row r="25" spans="1:14" ht="15" customHeight="1">
      <c r="A25" s="103" t="s">
        <v>51</v>
      </c>
      <c r="B25" s="103"/>
      <c r="C25" s="103"/>
      <c r="D25" s="103"/>
      <c r="E25" s="103"/>
      <c r="F25" s="103"/>
      <c r="G25" s="79"/>
      <c r="H25" s="76"/>
      <c r="I25" s="9"/>
      <c r="J25" s="9"/>
      <c r="K25" s="4"/>
      <c r="L25" s="4"/>
      <c r="M25" s="4"/>
      <c r="N25" s="4"/>
    </row>
    <row r="26" spans="1:14" ht="15.75" customHeight="1">
      <c r="A26" s="96" t="s">
        <v>52</v>
      </c>
      <c r="B26" s="96"/>
      <c r="C26" s="96"/>
      <c r="D26" s="96"/>
      <c r="E26" s="96"/>
      <c r="F26" s="96"/>
      <c r="G26" s="97" t="s">
        <v>85</v>
      </c>
      <c r="H26" s="98"/>
      <c r="I26" s="4"/>
      <c r="J26" s="4"/>
      <c r="K26" s="4"/>
      <c r="L26" s="4"/>
      <c r="M26" s="4"/>
      <c r="N26" s="4"/>
    </row>
    <row r="27" spans="2:14" ht="15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8" ht="15.75">
      <c r="A41" s="4"/>
      <c r="B41" s="4"/>
      <c r="C41" s="4"/>
      <c r="D41" s="4"/>
      <c r="E41" s="4"/>
      <c r="F41" s="4"/>
      <c r="G41" s="4"/>
      <c r="H41" s="4"/>
    </row>
  </sheetData>
  <sheetProtection/>
  <mergeCells count="20">
    <mergeCell ref="F11:H11"/>
    <mergeCell ref="A12:H12"/>
    <mergeCell ref="A26:F26"/>
    <mergeCell ref="G26:H26"/>
    <mergeCell ref="A16:A17"/>
    <mergeCell ref="B16:B17"/>
    <mergeCell ref="C16:E16"/>
    <mergeCell ref="F16:H16"/>
    <mergeCell ref="A24:F24"/>
    <mergeCell ref="A25:F25"/>
    <mergeCell ref="F1:H1"/>
    <mergeCell ref="F2:H2"/>
    <mergeCell ref="F3:H3"/>
    <mergeCell ref="F4:H4"/>
    <mergeCell ref="A13:H13"/>
    <mergeCell ref="A14:H14"/>
    <mergeCell ref="F7:H7"/>
    <mergeCell ref="F10:H10"/>
    <mergeCell ref="F8:H8"/>
    <mergeCell ref="F9:H9"/>
  </mergeCells>
  <printOptions/>
  <pageMargins left="0.3937007874015748" right="0.3937007874015748" top="0.7086614173228347" bottom="0.4330708661417323" header="0.31496062992125984" footer="0.31496062992125984"/>
  <pageSetup firstPageNumber="34" useFirstPageNumber="1" horizontalDpi="600" verticalDpi="600" orientation="landscape" paperSize="9" r:id="rId1"/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75" zoomScaleSheetLayoutView="75" zoomScalePageLayoutView="95" workbookViewId="0" topLeftCell="A1">
      <selection activeCell="I5" sqref="I5"/>
    </sheetView>
  </sheetViews>
  <sheetFormatPr defaultColWidth="7.625" defaultRowHeight="12.75"/>
  <cols>
    <col min="1" max="1" width="6.625" style="1" customWidth="1"/>
    <col min="2" max="2" width="26.75390625" style="1" customWidth="1"/>
    <col min="3" max="3" width="21.75390625" style="1" customWidth="1"/>
    <col min="4" max="4" width="6.75390625" style="1" bestFit="1" customWidth="1"/>
    <col min="5" max="5" width="6.125" style="1" customWidth="1"/>
    <col min="6" max="6" width="8.75390625" style="1" customWidth="1"/>
    <col min="7" max="7" width="6.25390625" style="1" customWidth="1"/>
    <col min="8" max="9" width="12.00390625" style="1" customWidth="1"/>
    <col min="10" max="10" width="14.125" style="1" customWidth="1"/>
    <col min="11" max="11" width="11.75390625" style="1" customWidth="1"/>
    <col min="12" max="12" width="11.25390625" style="1" customWidth="1"/>
    <col min="13" max="13" width="13.125" style="49" customWidth="1"/>
    <col min="14" max="16384" width="7.625" style="1" customWidth="1"/>
  </cols>
  <sheetData>
    <row r="1" spans="9:12" ht="16.5">
      <c r="I1" s="91" t="s">
        <v>34</v>
      </c>
      <c r="J1" s="91"/>
      <c r="K1" s="91"/>
      <c r="L1" s="91"/>
    </row>
    <row r="2" spans="9:12" ht="16.5" customHeight="1">
      <c r="I2" s="91" t="s">
        <v>121</v>
      </c>
      <c r="J2" s="91"/>
      <c r="K2" s="91"/>
      <c r="L2" s="91"/>
    </row>
    <row r="3" spans="9:12" ht="16.5" customHeight="1">
      <c r="I3" s="91" t="s">
        <v>119</v>
      </c>
      <c r="J3" s="91"/>
      <c r="K3" s="91"/>
      <c r="L3" s="91"/>
    </row>
    <row r="4" spans="9:12" ht="16.5" customHeight="1">
      <c r="I4" s="91" t="s">
        <v>130</v>
      </c>
      <c r="J4" s="91"/>
      <c r="K4" s="91"/>
      <c r="L4" s="91"/>
    </row>
    <row r="5" spans="10:12" ht="15.75">
      <c r="J5" s="36"/>
      <c r="K5" s="36"/>
      <c r="L5" s="36"/>
    </row>
    <row r="6" spans="1:12" ht="15" customHeight="1">
      <c r="A6" s="81"/>
      <c r="B6" s="81"/>
      <c r="C6" s="81"/>
      <c r="D6" s="81"/>
      <c r="E6" s="81"/>
      <c r="F6" s="81"/>
      <c r="G6" s="81"/>
      <c r="H6" s="75"/>
      <c r="I6" s="104" t="s">
        <v>61</v>
      </c>
      <c r="J6" s="104"/>
      <c r="K6" s="104"/>
      <c r="L6" s="104"/>
    </row>
    <row r="7" spans="1:12" ht="21" customHeight="1">
      <c r="A7" s="81"/>
      <c r="B7" s="81"/>
      <c r="C7" s="81"/>
      <c r="D7" s="81"/>
      <c r="E7" s="81"/>
      <c r="F7" s="81"/>
      <c r="G7" s="81"/>
      <c r="H7" s="78"/>
      <c r="I7" s="125" t="s">
        <v>62</v>
      </c>
      <c r="J7" s="125"/>
      <c r="K7" s="125"/>
      <c r="L7" s="125"/>
    </row>
    <row r="8" spans="1:12" ht="21.75" customHeight="1">
      <c r="A8" s="81"/>
      <c r="B8" s="81"/>
      <c r="C8" s="81"/>
      <c r="D8" s="81"/>
      <c r="E8" s="81"/>
      <c r="F8" s="81"/>
      <c r="G8" s="81"/>
      <c r="H8" s="78"/>
      <c r="I8" s="125"/>
      <c r="J8" s="125"/>
      <c r="K8" s="125"/>
      <c r="L8" s="125"/>
    </row>
    <row r="9" spans="1:12" ht="30" customHeight="1">
      <c r="A9" s="81"/>
      <c r="B9" s="81"/>
      <c r="C9" s="81"/>
      <c r="D9" s="81"/>
      <c r="E9" s="81"/>
      <c r="F9" s="81"/>
      <c r="G9" s="81"/>
      <c r="H9" s="78"/>
      <c r="I9" s="125"/>
      <c r="J9" s="125"/>
      <c r="K9" s="125"/>
      <c r="L9" s="125"/>
    </row>
    <row r="10" spans="1:13" s="2" customFormat="1" ht="15" customHeight="1">
      <c r="A10" s="82"/>
      <c r="B10" s="82"/>
      <c r="C10" s="82"/>
      <c r="D10" s="82"/>
      <c r="E10" s="82"/>
      <c r="F10" s="82"/>
      <c r="G10" s="82"/>
      <c r="H10" s="112"/>
      <c r="I10" s="124"/>
      <c r="J10" s="124"/>
      <c r="K10" s="124"/>
      <c r="L10" s="124"/>
      <c r="M10" s="49"/>
    </row>
    <row r="11" spans="1:13" s="2" customFormat="1" ht="17.25">
      <c r="A11" s="121" t="s">
        <v>117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49"/>
    </row>
    <row r="12" spans="1:13" s="2" customFormat="1" ht="16.5" customHeight="1">
      <c r="A12" s="123" t="s">
        <v>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49"/>
    </row>
    <row r="13" spans="1:13" s="2" customFormat="1" ht="16.5" customHeight="1">
      <c r="A13" s="123" t="s">
        <v>52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49"/>
    </row>
    <row r="14" spans="1:12" ht="18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75.75" customHeight="1">
      <c r="A15" s="113" t="s">
        <v>12</v>
      </c>
      <c r="B15" s="113" t="s">
        <v>17</v>
      </c>
      <c r="C15" s="113" t="s">
        <v>11</v>
      </c>
      <c r="D15" s="115" t="s">
        <v>15</v>
      </c>
      <c r="E15" s="115"/>
      <c r="F15" s="115"/>
      <c r="G15" s="115"/>
      <c r="H15" s="115" t="s">
        <v>66</v>
      </c>
      <c r="I15" s="115"/>
      <c r="J15" s="115"/>
      <c r="K15" s="115"/>
      <c r="L15" s="115"/>
    </row>
    <row r="16" spans="1:13" s="5" customFormat="1" ht="76.5" customHeight="1">
      <c r="A16" s="114"/>
      <c r="B16" s="114"/>
      <c r="C16" s="114"/>
      <c r="D16" s="19" t="s">
        <v>10</v>
      </c>
      <c r="E16" s="19" t="s">
        <v>16</v>
      </c>
      <c r="F16" s="19" t="s">
        <v>9</v>
      </c>
      <c r="G16" s="19" t="s">
        <v>8</v>
      </c>
      <c r="H16" s="19" t="s">
        <v>41</v>
      </c>
      <c r="I16" s="19" t="s">
        <v>42</v>
      </c>
      <c r="J16" s="19" t="s">
        <v>43</v>
      </c>
      <c r="K16" s="19" t="s">
        <v>44</v>
      </c>
      <c r="L16" s="19" t="s">
        <v>67</v>
      </c>
      <c r="M16" s="50"/>
    </row>
    <row r="17" spans="1:13" s="36" customFormat="1" ht="15.75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51"/>
    </row>
    <row r="18" spans="1:13" ht="21.75" customHeight="1">
      <c r="A18" s="116"/>
      <c r="B18" s="113" t="s">
        <v>79</v>
      </c>
      <c r="C18" s="19" t="s">
        <v>32</v>
      </c>
      <c r="D18" s="27" t="s">
        <v>33</v>
      </c>
      <c r="E18" s="27" t="s">
        <v>33</v>
      </c>
      <c r="F18" s="27" t="s">
        <v>33</v>
      </c>
      <c r="G18" s="27" t="s">
        <v>33</v>
      </c>
      <c r="H18" s="28">
        <v>800</v>
      </c>
      <c r="I18" s="28">
        <v>1500</v>
      </c>
      <c r="J18" s="28">
        <v>1800</v>
      </c>
      <c r="K18" s="28">
        <v>1950</v>
      </c>
      <c r="L18" s="28">
        <v>2200</v>
      </c>
      <c r="M18" s="52">
        <f>SUM(H18:L18)</f>
        <v>8250</v>
      </c>
    </row>
    <row r="19" spans="1:13" ht="125.25" customHeight="1">
      <c r="A19" s="117"/>
      <c r="B19" s="119"/>
      <c r="C19" s="21" t="s">
        <v>64</v>
      </c>
      <c r="D19" s="29" t="s">
        <v>68</v>
      </c>
      <c r="E19" s="27" t="s">
        <v>33</v>
      </c>
      <c r="F19" s="27" t="s">
        <v>33</v>
      </c>
      <c r="G19" s="27" t="s">
        <v>33</v>
      </c>
      <c r="H19" s="28">
        <f>H18</f>
        <v>800</v>
      </c>
      <c r="I19" s="28">
        <f>I21+I26+I29+I30+I31+I32</f>
        <v>1500</v>
      </c>
      <c r="J19" s="28">
        <f>J21+J26+J29+J30+J31+J32</f>
        <v>1800</v>
      </c>
      <c r="K19" s="28">
        <f>K21+K26+K29+K30+K31+K32</f>
        <v>1950</v>
      </c>
      <c r="L19" s="28">
        <f>L21+L26+L29+L30+L31+L32</f>
        <v>2200</v>
      </c>
      <c r="M19" s="52">
        <f aca="true" t="shared" si="0" ref="M19:M33">SUM(H19:L19)</f>
        <v>8250</v>
      </c>
    </row>
    <row r="20" spans="1:13" ht="106.5" customHeight="1">
      <c r="A20" s="118"/>
      <c r="B20" s="120"/>
      <c r="C20" s="19" t="s">
        <v>65</v>
      </c>
      <c r="D20" s="29" t="s">
        <v>69</v>
      </c>
      <c r="E20" s="27" t="s">
        <v>33</v>
      </c>
      <c r="F20" s="27" t="s">
        <v>33</v>
      </c>
      <c r="G20" s="27" t="s">
        <v>33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2">
        <f t="shared" si="0"/>
        <v>0</v>
      </c>
    </row>
    <row r="21" spans="1:13" ht="171" customHeight="1">
      <c r="A21" s="21" t="s">
        <v>19</v>
      </c>
      <c r="B21" s="21" t="s">
        <v>81</v>
      </c>
      <c r="C21" s="21" t="s">
        <v>45</v>
      </c>
      <c r="D21" s="30" t="s">
        <v>68</v>
      </c>
      <c r="E21" s="30" t="s">
        <v>33</v>
      </c>
      <c r="F21" s="21" t="s">
        <v>33</v>
      </c>
      <c r="G21" s="30" t="s">
        <v>33</v>
      </c>
      <c r="H21" s="31">
        <f>SUM(H23:H25)</f>
        <v>600</v>
      </c>
      <c r="I21" s="31">
        <f>I23+I24+I25</f>
        <v>500</v>
      </c>
      <c r="J21" s="31">
        <f>J23+J24+J25</f>
        <v>800</v>
      </c>
      <c r="K21" s="31">
        <f>K23+K24+K25</f>
        <v>950</v>
      </c>
      <c r="L21" s="31">
        <f>L23+L24+L25</f>
        <v>900</v>
      </c>
      <c r="M21" s="52">
        <f t="shared" si="0"/>
        <v>3750</v>
      </c>
    </row>
    <row r="22" spans="1:13" ht="16.5" customHeight="1">
      <c r="A22" s="21"/>
      <c r="B22" s="21" t="s">
        <v>30</v>
      </c>
      <c r="C22" s="21"/>
      <c r="D22" s="32"/>
      <c r="E22" s="32"/>
      <c r="F22" s="33"/>
      <c r="G22" s="30"/>
      <c r="H22" s="31"/>
      <c r="I22" s="31"/>
      <c r="J22" s="31"/>
      <c r="K22" s="31"/>
      <c r="L22" s="31"/>
      <c r="M22" s="52">
        <f t="shared" si="0"/>
        <v>0</v>
      </c>
    </row>
    <row r="23" spans="1:13" ht="187.5" customHeight="1">
      <c r="A23" s="21" t="s">
        <v>29</v>
      </c>
      <c r="B23" s="21" t="s">
        <v>94</v>
      </c>
      <c r="C23" s="21" t="s">
        <v>45</v>
      </c>
      <c r="D23" s="30" t="s">
        <v>68</v>
      </c>
      <c r="E23" s="30" t="s">
        <v>33</v>
      </c>
      <c r="F23" s="21" t="s">
        <v>33</v>
      </c>
      <c r="G23" s="30" t="s">
        <v>33</v>
      </c>
      <c r="H23" s="39">
        <v>100</v>
      </c>
      <c r="I23" s="39">
        <v>200</v>
      </c>
      <c r="J23" s="39">
        <v>300</v>
      </c>
      <c r="K23" s="39">
        <v>450</v>
      </c>
      <c r="L23" s="39">
        <v>500</v>
      </c>
      <c r="M23" s="52">
        <f t="shared" si="0"/>
        <v>1550</v>
      </c>
    </row>
    <row r="24" spans="1:13" ht="393.75" customHeight="1">
      <c r="A24" s="21" t="s">
        <v>31</v>
      </c>
      <c r="B24" s="21" t="s">
        <v>70</v>
      </c>
      <c r="C24" s="21" t="s">
        <v>45</v>
      </c>
      <c r="D24" s="30" t="s">
        <v>68</v>
      </c>
      <c r="E24" s="30" t="s">
        <v>33</v>
      </c>
      <c r="F24" s="21" t="s">
        <v>33</v>
      </c>
      <c r="G24" s="30" t="s">
        <v>33</v>
      </c>
      <c r="H24" s="43">
        <v>500</v>
      </c>
      <c r="I24" s="43">
        <v>100</v>
      </c>
      <c r="J24" s="43">
        <v>300</v>
      </c>
      <c r="K24" s="43">
        <v>300</v>
      </c>
      <c r="L24" s="43">
        <v>300</v>
      </c>
      <c r="M24" s="52">
        <f t="shared" si="0"/>
        <v>1500</v>
      </c>
    </row>
    <row r="25" spans="1:13" ht="180" customHeight="1">
      <c r="A25" s="53" t="s">
        <v>88</v>
      </c>
      <c r="B25" s="19" t="s">
        <v>95</v>
      </c>
      <c r="C25" s="21" t="s">
        <v>45</v>
      </c>
      <c r="D25" s="53">
        <v>964</v>
      </c>
      <c r="E25" s="53" t="s">
        <v>33</v>
      </c>
      <c r="F25" s="53" t="s">
        <v>33</v>
      </c>
      <c r="G25" s="53" t="s">
        <v>33</v>
      </c>
      <c r="H25" s="43">
        <v>0</v>
      </c>
      <c r="I25" s="43">
        <v>200</v>
      </c>
      <c r="J25" s="43">
        <v>200</v>
      </c>
      <c r="K25" s="43">
        <v>200</v>
      </c>
      <c r="L25" s="43">
        <v>100</v>
      </c>
      <c r="M25" s="52">
        <f t="shared" si="0"/>
        <v>700</v>
      </c>
    </row>
    <row r="26" spans="1:13" ht="30" customHeight="1">
      <c r="A26" s="106" t="s">
        <v>20</v>
      </c>
      <c r="B26" s="109" t="s">
        <v>39</v>
      </c>
      <c r="C26" s="19" t="s">
        <v>32</v>
      </c>
      <c r="D26" s="35">
        <v>964</v>
      </c>
      <c r="E26" s="27" t="s">
        <v>33</v>
      </c>
      <c r="F26" s="27" t="s">
        <v>33</v>
      </c>
      <c r="G26" s="27" t="s">
        <v>33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52">
        <f t="shared" si="0"/>
        <v>0</v>
      </c>
    </row>
    <row r="27" spans="1:13" ht="101.25" customHeight="1">
      <c r="A27" s="107"/>
      <c r="B27" s="110"/>
      <c r="C27" s="21" t="s">
        <v>45</v>
      </c>
      <c r="D27" s="29" t="s">
        <v>68</v>
      </c>
      <c r="E27" s="27" t="s">
        <v>33</v>
      </c>
      <c r="F27" s="27" t="s">
        <v>33</v>
      </c>
      <c r="G27" s="27" t="s">
        <v>33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52">
        <f t="shared" si="0"/>
        <v>0</v>
      </c>
    </row>
    <row r="28" spans="1:13" ht="108" customHeight="1">
      <c r="A28" s="108"/>
      <c r="B28" s="111"/>
      <c r="C28" s="19" t="s">
        <v>65</v>
      </c>
      <c r="D28" s="29" t="s">
        <v>69</v>
      </c>
      <c r="E28" s="27" t="s">
        <v>33</v>
      </c>
      <c r="F28" s="27" t="s">
        <v>33</v>
      </c>
      <c r="G28" s="27" t="s">
        <v>33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52">
        <f t="shared" si="0"/>
        <v>0</v>
      </c>
    </row>
    <row r="29" spans="1:13" ht="112.5" customHeight="1">
      <c r="A29" s="21" t="s">
        <v>21</v>
      </c>
      <c r="B29" s="21" t="s">
        <v>126</v>
      </c>
      <c r="C29" s="21" t="s">
        <v>45</v>
      </c>
      <c r="D29" s="30" t="s">
        <v>68</v>
      </c>
      <c r="E29" s="30" t="s">
        <v>33</v>
      </c>
      <c r="F29" s="21" t="s">
        <v>33</v>
      </c>
      <c r="G29" s="30" t="s">
        <v>33</v>
      </c>
      <c r="H29" s="40">
        <v>0</v>
      </c>
      <c r="I29" s="40">
        <v>1000</v>
      </c>
      <c r="J29" s="40">
        <v>1000</v>
      </c>
      <c r="K29" s="40">
        <v>1000</v>
      </c>
      <c r="L29" s="40">
        <v>1200</v>
      </c>
      <c r="M29" s="52">
        <f t="shared" si="0"/>
        <v>4200</v>
      </c>
    </row>
    <row r="30" spans="1:13" ht="96" customHeight="1">
      <c r="A30" s="21" t="s">
        <v>27</v>
      </c>
      <c r="B30" s="21" t="s">
        <v>47</v>
      </c>
      <c r="C30" s="21" t="s">
        <v>45</v>
      </c>
      <c r="D30" s="30" t="s">
        <v>68</v>
      </c>
      <c r="E30" s="30" t="s">
        <v>33</v>
      </c>
      <c r="F30" s="21" t="s">
        <v>33</v>
      </c>
      <c r="G30" s="30" t="s">
        <v>33</v>
      </c>
      <c r="H30" s="40">
        <v>70</v>
      </c>
      <c r="I30" s="40">
        <v>0</v>
      </c>
      <c r="J30" s="40">
        <v>0</v>
      </c>
      <c r="K30" s="40">
        <v>0</v>
      </c>
      <c r="L30" s="40">
        <v>0</v>
      </c>
      <c r="M30" s="52">
        <f t="shared" si="0"/>
        <v>70</v>
      </c>
    </row>
    <row r="31" spans="1:13" ht="96" customHeight="1">
      <c r="A31" s="21" t="s">
        <v>28</v>
      </c>
      <c r="B31" s="21" t="s">
        <v>71</v>
      </c>
      <c r="C31" s="21" t="s">
        <v>45</v>
      </c>
      <c r="D31" s="30" t="s">
        <v>68</v>
      </c>
      <c r="E31" s="30" t="s">
        <v>33</v>
      </c>
      <c r="F31" s="21" t="s">
        <v>33</v>
      </c>
      <c r="G31" s="30" t="s">
        <v>33</v>
      </c>
      <c r="H31" s="40">
        <v>110</v>
      </c>
      <c r="I31" s="40">
        <v>0</v>
      </c>
      <c r="J31" s="40">
        <v>0</v>
      </c>
      <c r="K31" s="40">
        <v>0</v>
      </c>
      <c r="L31" s="40">
        <v>0</v>
      </c>
      <c r="M31" s="52">
        <f t="shared" si="0"/>
        <v>110</v>
      </c>
    </row>
    <row r="32" spans="1:13" ht="96.75" customHeight="1">
      <c r="A32" s="21" t="s">
        <v>49</v>
      </c>
      <c r="B32" s="21" t="s">
        <v>74</v>
      </c>
      <c r="C32" s="21" t="s">
        <v>45</v>
      </c>
      <c r="D32" s="30" t="s">
        <v>68</v>
      </c>
      <c r="E32" s="30" t="s">
        <v>33</v>
      </c>
      <c r="F32" s="21" t="s">
        <v>33</v>
      </c>
      <c r="G32" s="30" t="s">
        <v>33</v>
      </c>
      <c r="H32" s="39">
        <v>20</v>
      </c>
      <c r="I32" s="40">
        <v>0</v>
      </c>
      <c r="J32" s="40">
        <v>0</v>
      </c>
      <c r="K32" s="40">
        <v>0</v>
      </c>
      <c r="L32" s="40">
        <v>100</v>
      </c>
      <c r="M32" s="52">
        <f t="shared" si="0"/>
        <v>120</v>
      </c>
    </row>
    <row r="33" spans="1:13" ht="124.5" customHeight="1">
      <c r="A33" s="34" t="s">
        <v>72</v>
      </c>
      <c r="B33" s="21" t="s">
        <v>124</v>
      </c>
      <c r="C33" s="21" t="s">
        <v>45</v>
      </c>
      <c r="D33" s="30" t="s">
        <v>68</v>
      </c>
      <c r="E33" s="30" t="s">
        <v>33</v>
      </c>
      <c r="F33" s="21" t="s">
        <v>33</v>
      </c>
      <c r="G33" s="30" t="s">
        <v>33</v>
      </c>
      <c r="H33" s="39">
        <v>20</v>
      </c>
      <c r="I33" s="40">
        <v>0</v>
      </c>
      <c r="J33" s="40">
        <v>0</v>
      </c>
      <c r="K33" s="40">
        <v>0</v>
      </c>
      <c r="L33" s="40">
        <v>100</v>
      </c>
      <c r="M33" s="52">
        <f t="shared" si="0"/>
        <v>120</v>
      </c>
    </row>
    <row r="34" spans="1:13" ht="24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4"/>
    </row>
    <row r="35" spans="1:13" ht="18" customHeight="1">
      <c r="A35" s="112" t="s">
        <v>96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55"/>
    </row>
    <row r="36" spans="1:13" ht="18" customHeight="1">
      <c r="A36" s="112" t="s">
        <v>73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54"/>
    </row>
    <row r="37" spans="1:13" ht="18" customHeight="1">
      <c r="A37" s="96" t="s">
        <v>52</v>
      </c>
      <c r="B37" s="96"/>
      <c r="C37" s="96"/>
      <c r="D37" s="96"/>
      <c r="E37" s="96"/>
      <c r="F37" s="96"/>
      <c r="G37" s="96"/>
      <c r="H37" s="96"/>
      <c r="I37" s="96"/>
      <c r="J37" s="105" t="s">
        <v>85</v>
      </c>
      <c r="K37" s="105"/>
      <c r="L37" s="105"/>
      <c r="M37" s="54"/>
    </row>
    <row r="38" ht="30" customHeight="1">
      <c r="M38" s="54"/>
    </row>
    <row r="39" ht="61.5" customHeight="1">
      <c r="M39" s="54"/>
    </row>
    <row r="40" ht="122.25" customHeight="1">
      <c r="M40" s="54"/>
    </row>
    <row r="41" ht="15.75">
      <c r="M41" s="54"/>
    </row>
    <row r="42" ht="114.75" customHeight="1">
      <c r="M42" s="56"/>
    </row>
    <row r="44" ht="77.25" customHeight="1"/>
    <row r="45" ht="106.5" customHeight="1">
      <c r="M45" s="54"/>
    </row>
    <row r="46" ht="18" customHeight="1"/>
    <row r="47" ht="14.25" customHeight="1"/>
    <row r="48" ht="15.75" customHeight="1"/>
    <row r="49" ht="15.75" customHeight="1"/>
  </sheetData>
  <sheetProtection/>
  <mergeCells count="25">
    <mergeCell ref="A11:L11"/>
    <mergeCell ref="A12:L12"/>
    <mergeCell ref="A13:L13"/>
    <mergeCell ref="H10:L10"/>
    <mergeCell ref="I7:L9"/>
    <mergeCell ref="J35:L35"/>
    <mergeCell ref="A36:I36"/>
    <mergeCell ref="J36:L36"/>
    <mergeCell ref="A15:A16"/>
    <mergeCell ref="B15:B16"/>
    <mergeCell ref="C15:C16"/>
    <mergeCell ref="D15:G15"/>
    <mergeCell ref="H15:L15"/>
    <mergeCell ref="A18:A20"/>
    <mergeCell ref="B18:B20"/>
    <mergeCell ref="I3:L3"/>
    <mergeCell ref="I2:L2"/>
    <mergeCell ref="I1:L1"/>
    <mergeCell ref="I4:L4"/>
    <mergeCell ref="I6:L6"/>
    <mergeCell ref="A37:I37"/>
    <mergeCell ref="J37:L37"/>
    <mergeCell ref="A26:A28"/>
    <mergeCell ref="B26:B28"/>
    <mergeCell ref="A35:I35"/>
  </mergeCells>
  <printOptions/>
  <pageMargins left="0.3937007874015748" right="0.3937007874015748" top="0.7086614173228347" bottom="0.4330708661417323" header="0.31496062992125984" footer="0.31496062992125984"/>
  <pageSetup firstPageNumber="35" useFirstPageNumber="1" fitToHeight="0" horizontalDpi="600" verticalDpi="600" orientation="landscape" paperSize="9" scale="93" r:id="rId1"/>
  <rowBreaks count="2" manualBreakCount="2">
    <brk id="19" max="11" man="1"/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1"/>
  <sheetViews>
    <sheetView view="pageBreakPreview" zoomScale="75" zoomScaleSheetLayoutView="75" workbookViewId="0" topLeftCell="A1">
      <selection activeCell="G5" sqref="G5"/>
    </sheetView>
  </sheetViews>
  <sheetFormatPr defaultColWidth="7.625" defaultRowHeight="12.75"/>
  <cols>
    <col min="1" max="1" width="9.125" style="8" customWidth="1"/>
    <col min="2" max="2" width="21.00390625" style="8" customWidth="1"/>
    <col min="3" max="3" width="19.625" style="8" customWidth="1"/>
    <col min="4" max="4" width="23.75390625" style="8" customWidth="1"/>
    <col min="5" max="5" width="15.25390625" style="8" customWidth="1"/>
    <col min="6" max="6" width="14.625" style="8" customWidth="1"/>
    <col min="7" max="7" width="15.00390625" style="8" customWidth="1"/>
    <col min="8" max="8" width="12.125" style="8" customWidth="1"/>
    <col min="9" max="9" width="13.00390625" style="8" customWidth="1"/>
    <col min="10" max="10" width="0.2421875" style="8" customWidth="1"/>
    <col min="11" max="11" width="11.25390625" style="8" bestFit="1" customWidth="1"/>
    <col min="12" max="13" width="9.875" style="8" bestFit="1" customWidth="1"/>
    <col min="14" max="16384" width="7.625" style="8" customWidth="1"/>
  </cols>
  <sheetData>
    <row r="1" spans="7:9" ht="16.5">
      <c r="G1" s="121" t="s">
        <v>35</v>
      </c>
      <c r="H1" s="121"/>
      <c r="I1" s="121"/>
    </row>
    <row r="2" spans="7:9" ht="16.5">
      <c r="G2" s="121" t="s">
        <v>121</v>
      </c>
      <c r="H2" s="121"/>
      <c r="I2" s="121"/>
    </row>
    <row r="3" spans="7:9" ht="16.5">
      <c r="G3" s="121" t="s">
        <v>119</v>
      </c>
      <c r="H3" s="121"/>
      <c r="I3" s="121"/>
    </row>
    <row r="4" spans="7:9" ht="16.5">
      <c r="G4" s="121" t="s">
        <v>130</v>
      </c>
      <c r="H4" s="121"/>
      <c r="I4" s="121"/>
    </row>
    <row r="6" spans="1:10" ht="15.75" customHeight="1">
      <c r="A6" s="82"/>
      <c r="B6" s="82"/>
      <c r="C6" s="82"/>
      <c r="D6" s="82"/>
      <c r="E6" s="82"/>
      <c r="F6" s="77"/>
      <c r="G6" s="126" t="s">
        <v>75</v>
      </c>
      <c r="H6" s="127"/>
      <c r="I6" s="127"/>
      <c r="J6" s="83"/>
    </row>
    <row r="7" spans="1:10" ht="15.75" customHeight="1">
      <c r="A7" s="82"/>
      <c r="B7" s="82"/>
      <c r="C7" s="82"/>
      <c r="D7" s="82"/>
      <c r="E7" s="82"/>
      <c r="F7" s="84"/>
      <c r="G7" s="128" t="s">
        <v>122</v>
      </c>
      <c r="H7" s="128"/>
      <c r="I7" s="128"/>
      <c r="J7" s="84"/>
    </row>
    <row r="8" spans="1:10" ht="13.5" customHeight="1">
      <c r="A8" s="82"/>
      <c r="B8" s="82"/>
      <c r="C8" s="82"/>
      <c r="D8" s="82"/>
      <c r="E8" s="82"/>
      <c r="F8" s="84"/>
      <c r="G8" s="128"/>
      <c r="H8" s="128"/>
      <c r="I8" s="128"/>
      <c r="J8" s="84"/>
    </row>
    <row r="9" spans="1:10" ht="16.5" customHeight="1">
      <c r="A9" s="82"/>
      <c r="B9" s="82"/>
      <c r="C9" s="82"/>
      <c r="D9" s="82"/>
      <c r="E9" s="82"/>
      <c r="F9" s="84"/>
      <c r="G9" s="128"/>
      <c r="H9" s="128"/>
      <c r="I9" s="128"/>
      <c r="J9" s="84"/>
    </row>
    <row r="10" spans="1:10" ht="45" customHeight="1">
      <c r="A10" s="82"/>
      <c r="B10" s="82"/>
      <c r="C10" s="82"/>
      <c r="D10" s="82"/>
      <c r="E10" s="82"/>
      <c r="F10" s="84"/>
      <c r="G10" s="128"/>
      <c r="H10" s="128"/>
      <c r="I10" s="128"/>
      <c r="J10" s="84"/>
    </row>
    <row r="11" spans="1:10" ht="15" customHeight="1">
      <c r="A11" s="121" t="s">
        <v>77</v>
      </c>
      <c r="B11" s="139"/>
      <c r="C11" s="139"/>
      <c r="D11" s="139"/>
      <c r="E11" s="139"/>
      <c r="F11" s="139"/>
      <c r="G11" s="139"/>
      <c r="H11" s="139"/>
      <c r="I11" s="139"/>
      <c r="J11" s="85"/>
    </row>
    <row r="12" spans="1:10" s="58" customFormat="1" ht="59.25" customHeight="1">
      <c r="A12" s="140" t="s">
        <v>78</v>
      </c>
      <c r="B12" s="141"/>
      <c r="C12" s="141"/>
      <c r="D12" s="141"/>
      <c r="E12" s="141"/>
      <c r="F12" s="141"/>
      <c r="G12" s="141"/>
      <c r="H12" s="141"/>
      <c r="I12" s="141"/>
      <c r="J12" s="84"/>
    </row>
    <row r="13" spans="1:4" ht="9.75" customHeight="1">
      <c r="A13" s="142"/>
      <c r="B13" s="142"/>
      <c r="C13" s="142"/>
      <c r="D13" s="142"/>
    </row>
    <row r="14" spans="1:10" ht="18.75">
      <c r="A14" s="138" t="s">
        <v>12</v>
      </c>
      <c r="B14" s="138" t="s">
        <v>6</v>
      </c>
      <c r="C14" s="138" t="s">
        <v>14</v>
      </c>
      <c r="D14" s="138" t="s">
        <v>7</v>
      </c>
      <c r="E14" s="138" t="s">
        <v>18</v>
      </c>
      <c r="F14" s="138"/>
      <c r="G14" s="138"/>
      <c r="H14" s="138"/>
      <c r="I14" s="138"/>
      <c r="J14" s="13"/>
    </row>
    <row r="15" spans="1:10" ht="60" customHeight="1">
      <c r="A15" s="138"/>
      <c r="B15" s="138"/>
      <c r="C15" s="138"/>
      <c r="D15" s="138"/>
      <c r="E15" s="48" t="s">
        <v>41</v>
      </c>
      <c r="F15" s="48" t="s">
        <v>42</v>
      </c>
      <c r="G15" s="48" t="s">
        <v>43</v>
      </c>
      <c r="H15" s="48" t="s">
        <v>44</v>
      </c>
      <c r="I15" s="48" t="s">
        <v>67</v>
      </c>
      <c r="J15" s="13"/>
    </row>
    <row r="16" spans="1:10" s="57" customFormat="1" ht="18.75">
      <c r="A16" s="59">
        <v>1</v>
      </c>
      <c r="B16" s="60">
        <v>2</v>
      </c>
      <c r="C16" s="59">
        <v>3</v>
      </c>
      <c r="D16" s="59">
        <v>4</v>
      </c>
      <c r="E16" s="59">
        <v>5</v>
      </c>
      <c r="F16" s="59">
        <v>6</v>
      </c>
      <c r="G16" s="59">
        <v>7</v>
      </c>
      <c r="H16" s="59">
        <v>8</v>
      </c>
      <c r="I16" s="59">
        <v>9</v>
      </c>
      <c r="J16" s="47"/>
    </row>
    <row r="17" spans="1:11" ht="18.75" customHeight="1">
      <c r="A17" s="130" t="s">
        <v>19</v>
      </c>
      <c r="B17" s="130" t="s">
        <v>79</v>
      </c>
      <c r="C17" s="130" t="s">
        <v>45</v>
      </c>
      <c r="D17" s="37" t="s">
        <v>0</v>
      </c>
      <c r="E17" s="72">
        <f>E18+E19+E20</f>
        <v>14538.176</v>
      </c>
      <c r="F17" s="38">
        <f>F18+F19+F20</f>
        <v>3500</v>
      </c>
      <c r="G17" s="38">
        <f>G18+G19+G20</f>
        <v>5300</v>
      </c>
      <c r="H17" s="38">
        <f>H18+H19+H20</f>
        <v>6200</v>
      </c>
      <c r="I17" s="38">
        <f>I18+I19+I20</f>
        <v>6700</v>
      </c>
      <c r="J17" s="61"/>
      <c r="K17" s="73">
        <f>E17+F17+G17+H17+I17</f>
        <v>36238.176</v>
      </c>
    </row>
    <row r="18" spans="1:10" ht="51">
      <c r="A18" s="131"/>
      <c r="B18" s="131"/>
      <c r="C18" s="131"/>
      <c r="D18" s="37" t="s">
        <v>3</v>
      </c>
      <c r="E18" s="72">
        <v>13344.532</v>
      </c>
      <c r="F18" s="38">
        <f>F19*4</f>
        <v>1600</v>
      </c>
      <c r="G18" s="38">
        <f>G19*4</f>
        <v>2800</v>
      </c>
      <c r="H18" s="38">
        <f>H19*4</f>
        <v>3400</v>
      </c>
      <c r="I18" s="38">
        <f>I19*4</f>
        <v>3600</v>
      </c>
      <c r="J18" s="61"/>
    </row>
    <row r="19" spans="1:10" ht="51">
      <c r="A19" s="131"/>
      <c r="B19" s="131"/>
      <c r="C19" s="131"/>
      <c r="D19" s="37" t="s">
        <v>4</v>
      </c>
      <c r="E19" s="72">
        <v>393.644</v>
      </c>
      <c r="F19" s="38">
        <v>400</v>
      </c>
      <c r="G19" s="38">
        <v>700</v>
      </c>
      <c r="H19" s="38">
        <v>850</v>
      </c>
      <c r="I19" s="38">
        <v>900</v>
      </c>
      <c r="J19" s="61"/>
    </row>
    <row r="20" spans="1:10" ht="31.5" customHeight="1">
      <c r="A20" s="131"/>
      <c r="B20" s="131"/>
      <c r="C20" s="131"/>
      <c r="D20" s="37" t="s">
        <v>80</v>
      </c>
      <c r="E20" s="38">
        <v>800</v>
      </c>
      <c r="F20" s="38">
        <f>F34+F69+F83+F90</f>
        <v>1500</v>
      </c>
      <c r="G20" s="38">
        <f>G34+G69+G83+G90</f>
        <v>1800</v>
      </c>
      <c r="H20" s="38">
        <f>H34+H69+H83+H90</f>
        <v>1950</v>
      </c>
      <c r="I20" s="38">
        <f>I34+I69+I76+I83+I90</f>
        <v>2200</v>
      </c>
      <c r="J20" s="61"/>
    </row>
    <row r="21" spans="1:10" ht="42" customHeight="1">
      <c r="A21" s="131"/>
      <c r="B21" s="131"/>
      <c r="C21" s="131"/>
      <c r="D21" s="37" t="s">
        <v>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13"/>
    </row>
    <row r="22" spans="1:10" ht="38.25">
      <c r="A22" s="131"/>
      <c r="B22" s="131"/>
      <c r="C22" s="131"/>
      <c r="D22" s="37" t="s">
        <v>2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13"/>
    </row>
    <row r="23" spans="1:10" ht="25.5">
      <c r="A23" s="131"/>
      <c r="B23" s="131"/>
      <c r="C23" s="132"/>
      <c r="D23" s="37" t="s">
        <v>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13"/>
    </row>
    <row r="24" spans="1:10" ht="18.75">
      <c r="A24" s="131"/>
      <c r="B24" s="131"/>
      <c r="C24" s="130" t="s">
        <v>46</v>
      </c>
      <c r="D24" s="37" t="s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13"/>
    </row>
    <row r="25" spans="1:10" ht="51">
      <c r="A25" s="131"/>
      <c r="B25" s="131"/>
      <c r="C25" s="131"/>
      <c r="D25" s="37" t="s">
        <v>3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13"/>
    </row>
    <row r="26" spans="1:10" ht="51">
      <c r="A26" s="131"/>
      <c r="B26" s="131"/>
      <c r="C26" s="131"/>
      <c r="D26" s="37" t="s">
        <v>4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13"/>
    </row>
    <row r="27" spans="1:10" ht="25.5">
      <c r="A27" s="131"/>
      <c r="B27" s="131"/>
      <c r="C27" s="131"/>
      <c r="D27" s="37" t="s">
        <v>80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13"/>
    </row>
    <row r="28" spans="1:10" ht="38.25">
      <c r="A28" s="131"/>
      <c r="B28" s="131"/>
      <c r="C28" s="131"/>
      <c r="D28" s="37" t="s">
        <v>1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13"/>
    </row>
    <row r="29" spans="1:10" ht="38.25">
      <c r="A29" s="131"/>
      <c r="B29" s="131"/>
      <c r="C29" s="131"/>
      <c r="D29" s="37" t="s">
        <v>2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13"/>
    </row>
    <row r="30" spans="1:10" ht="25.5">
      <c r="A30" s="132"/>
      <c r="B30" s="132"/>
      <c r="C30" s="132"/>
      <c r="D30" s="37" t="s">
        <v>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13"/>
    </row>
    <row r="31" spans="1:10" ht="18.75">
      <c r="A31" s="130" t="s">
        <v>29</v>
      </c>
      <c r="B31" s="130" t="s">
        <v>82</v>
      </c>
      <c r="C31" s="138" t="s">
        <v>45</v>
      </c>
      <c r="D31" s="37" t="s">
        <v>0</v>
      </c>
      <c r="E31" s="72">
        <f>E32+E33+E34</f>
        <v>14338.176000000001</v>
      </c>
      <c r="F31" s="38">
        <f>F32+F33+F34</f>
        <v>2500</v>
      </c>
      <c r="G31" s="38">
        <f>G32+G33+G34</f>
        <v>4300</v>
      </c>
      <c r="H31" s="38">
        <f>H32+H33+H34</f>
        <v>5200</v>
      </c>
      <c r="I31" s="38">
        <f>I32+I33+I34</f>
        <v>5400</v>
      </c>
      <c r="J31" s="13"/>
    </row>
    <row r="32" spans="1:10" ht="62.25" customHeight="1">
      <c r="A32" s="131"/>
      <c r="B32" s="131"/>
      <c r="C32" s="138"/>
      <c r="D32" s="37" t="s">
        <v>3</v>
      </c>
      <c r="E32" s="72">
        <f>E39+E46+E53</f>
        <v>13344.532000000001</v>
      </c>
      <c r="F32" s="38">
        <f>F33*4</f>
        <v>1600</v>
      </c>
      <c r="G32" s="38">
        <f>G33*4</f>
        <v>2800</v>
      </c>
      <c r="H32" s="38">
        <f>H33*4</f>
        <v>3400</v>
      </c>
      <c r="I32" s="38">
        <f>I33*4</f>
        <v>3600</v>
      </c>
      <c r="J32" s="13"/>
    </row>
    <row r="33" spans="1:10" ht="62.25" customHeight="1">
      <c r="A33" s="131"/>
      <c r="B33" s="131"/>
      <c r="C33" s="138"/>
      <c r="D33" s="37" t="s">
        <v>4</v>
      </c>
      <c r="E33" s="72">
        <v>393.644</v>
      </c>
      <c r="F33" s="38">
        <v>400</v>
      </c>
      <c r="G33" s="38">
        <v>700</v>
      </c>
      <c r="H33" s="38">
        <v>850</v>
      </c>
      <c r="I33" s="38">
        <v>900</v>
      </c>
      <c r="J33" s="13"/>
    </row>
    <row r="34" spans="1:10" ht="25.5">
      <c r="A34" s="131"/>
      <c r="B34" s="131"/>
      <c r="C34" s="138"/>
      <c r="D34" s="37" t="s">
        <v>80</v>
      </c>
      <c r="E34" s="38">
        <v>600</v>
      </c>
      <c r="F34" s="38">
        <v>500</v>
      </c>
      <c r="G34" s="38">
        <v>800</v>
      </c>
      <c r="H34" s="38">
        <v>950</v>
      </c>
      <c r="I34" s="38">
        <v>900</v>
      </c>
      <c r="J34" s="13"/>
    </row>
    <row r="35" spans="1:10" ht="51.75" customHeight="1">
      <c r="A35" s="131"/>
      <c r="B35" s="131"/>
      <c r="C35" s="138"/>
      <c r="D35" s="37" t="s">
        <v>1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13"/>
    </row>
    <row r="36" spans="1:10" ht="38.25">
      <c r="A36" s="131"/>
      <c r="B36" s="131"/>
      <c r="C36" s="138"/>
      <c r="D36" s="37" t="s">
        <v>2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13"/>
    </row>
    <row r="37" spans="1:10" ht="33.75" customHeight="1">
      <c r="A37" s="132"/>
      <c r="B37" s="132"/>
      <c r="C37" s="138"/>
      <c r="D37" s="37" t="s">
        <v>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13"/>
    </row>
    <row r="38" spans="1:10" ht="15.75" customHeight="1">
      <c r="A38" s="130" t="s">
        <v>86</v>
      </c>
      <c r="B38" s="130" t="s">
        <v>94</v>
      </c>
      <c r="C38" s="130" t="s">
        <v>45</v>
      </c>
      <c r="D38" s="37" t="s">
        <v>0</v>
      </c>
      <c r="E38" s="88">
        <f>SUM(E39:E41)</f>
        <v>11662.450560000001</v>
      </c>
      <c r="F38" s="38">
        <f>SUM(F39:F41)</f>
        <v>1200</v>
      </c>
      <c r="G38" s="38">
        <f>SUM(G39:G41)</f>
        <v>1800</v>
      </c>
      <c r="H38" s="38">
        <f>SUM(H39:H41)</f>
        <v>2700</v>
      </c>
      <c r="I38" s="38">
        <f>SUM(I39:I41)</f>
        <v>3000</v>
      </c>
      <c r="J38" s="61"/>
    </row>
    <row r="39" spans="1:10" ht="51">
      <c r="A39" s="131"/>
      <c r="B39" s="131"/>
      <c r="C39" s="131"/>
      <c r="D39" s="37" t="s">
        <v>3</v>
      </c>
      <c r="E39" s="88">
        <v>11168.80656</v>
      </c>
      <c r="F39" s="38">
        <v>800</v>
      </c>
      <c r="G39" s="38">
        <f>G40*4</f>
        <v>1200</v>
      </c>
      <c r="H39" s="38">
        <f>H40*4</f>
        <v>1800</v>
      </c>
      <c r="I39" s="38">
        <f>I40*4</f>
        <v>2000</v>
      </c>
      <c r="J39" s="61"/>
    </row>
    <row r="40" spans="1:10" ht="51">
      <c r="A40" s="131"/>
      <c r="B40" s="131"/>
      <c r="C40" s="131"/>
      <c r="D40" s="37" t="s">
        <v>4</v>
      </c>
      <c r="E40" s="72">
        <v>393.644</v>
      </c>
      <c r="F40" s="38">
        <f>F41*1</f>
        <v>200</v>
      </c>
      <c r="G40" s="38">
        <f>G41*1</f>
        <v>300</v>
      </c>
      <c r="H40" s="38">
        <f>H41*1</f>
        <v>450</v>
      </c>
      <c r="I40" s="38">
        <f>I41*1</f>
        <v>500</v>
      </c>
      <c r="J40" s="61"/>
    </row>
    <row r="41" spans="1:10" ht="25.5">
      <c r="A41" s="131"/>
      <c r="B41" s="131"/>
      <c r="C41" s="131"/>
      <c r="D41" s="37" t="s">
        <v>80</v>
      </c>
      <c r="E41" s="38">
        <v>100</v>
      </c>
      <c r="F41" s="38">
        <v>200</v>
      </c>
      <c r="G41" s="38">
        <v>300</v>
      </c>
      <c r="H41" s="38">
        <v>450</v>
      </c>
      <c r="I41" s="38">
        <v>500</v>
      </c>
      <c r="J41" s="61"/>
    </row>
    <row r="42" spans="1:10" ht="38.25">
      <c r="A42" s="131"/>
      <c r="B42" s="131"/>
      <c r="C42" s="131"/>
      <c r="D42" s="37" t="s">
        <v>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61"/>
    </row>
    <row r="43" spans="1:10" ht="38.25">
      <c r="A43" s="131"/>
      <c r="B43" s="131"/>
      <c r="C43" s="131"/>
      <c r="D43" s="37" t="s">
        <v>2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61"/>
    </row>
    <row r="44" spans="1:10" ht="42.75" customHeight="1">
      <c r="A44" s="132"/>
      <c r="B44" s="132"/>
      <c r="C44" s="132"/>
      <c r="D44" s="37" t="s">
        <v>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61"/>
    </row>
    <row r="45" spans="1:10" ht="15.75" customHeight="1">
      <c r="A45" s="130" t="s">
        <v>87</v>
      </c>
      <c r="B45" s="130" t="s">
        <v>70</v>
      </c>
      <c r="C45" s="130" t="s">
        <v>45</v>
      </c>
      <c r="D45" s="37" t="s">
        <v>0</v>
      </c>
      <c r="E45" s="72">
        <f>SUM(E46:E48)</f>
        <v>1500</v>
      </c>
      <c r="F45" s="38">
        <f>SUM(F46:F48)</f>
        <v>600</v>
      </c>
      <c r="G45" s="38">
        <f>SUM(G46:G48)</f>
        <v>1800</v>
      </c>
      <c r="H45" s="38">
        <f>SUM(H46:H48)</f>
        <v>1800</v>
      </c>
      <c r="I45" s="38">
        <f>SUM(I46:I48)</f>
        <v>1800</v>
      </c>
      <c r="J45" s="61"/>
    </row>
    <row r="46" spans="1:10" ht="51">
      <c r="A46" s="131"/>
      <c r="B46" s="131"/>
      <c r="C46" s="131"/>
      <c r="D46" s="37" t="s">
        <v>3</v>
      </c>
      <c r="E46" s="38">
        <v>1000</v>
      </c>
      <c r="F46" s="38">
        <v>400</v>
      </c>
      <c r="G46" s="38">
        <f>G47*4</f>
        <v>1200</v>
      </c>
      <c r="H46" s="38">
        <f>H47*4</f>
        <v>1200</v>
      </c>
      <c r="I46" s="38">
        <f>I47*4</f>
        <v>1200</v>
      </c>
      <c r="J46" s="61"/>
    </row>
    <row r="47" spans="1:10" ht="51">
      <c r="A47" s="131"/>
      <c r="B47" s="131"/>
      <c r="C47" s="131"/>
      <c r="D47" s="37" t="s">
        <v>4</v>
      </c>
      <c r="E47" s="72">
        <v>0</v>
      </c>
      <c r="F47" s="38">
        <v>100</v>
      </c>
      <c r="G47" s="38">
        <f>G48*1</f>
        <v>300</v>
      </c>
      <c r="H47" s="38">
        <f>H48*1</f>
        <v>300</v>
      </c>
      <c r="I47" s="38">
        <f>I48*1</f>
        <v>300</v>
      </c>
      <c r="J47" s="61"/>
    </row>
    <row r="48" spans="1:10" ht="25.5">
      <c r="A48" s="131"/>
      <c r="B48" s="131"/>
      <c r="C48" s="131"/>
      <c r="D48" s="37" t="s">
        <v>80</v>
      </c>
      <c r="E48" s="38">
        <v>500</v>
      </c>
      <c r="F48" s="38">
        <v>100</v>
      </c>
      <c r="G48" s="38">
        <v>300</v>
      </c>
      <c r="H48" s="38">
        <v>300</v>
      </c>
      <c r="I48" s="38">
        <v>300</v>
      </c>
      <c r="J48" s="61"/>
    </row>
    <row r="49" spans="1:10" ht="38.25">
      <c r="A49" s="131"/>
      <c r="B49" s="131"/>
      <c r="C49" s="131"/>
      <c r="D49" s="37" t="s">
        <v>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61"/>
    </row>
    <row r="50" spans="1:10" ht="38.25">
      <c r="A50" s="131"/>
      <c r="B50" s="131"/>
      <c r="C50" s="131"/>
      <c r="D50" s="37" t="s">
        <v>2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61"/>
    </row>
    <row r="51" spans="1:10" ht="117.75" customHeight="1">
      <c r="A51" s="132"/>
      <c r="B51" s="132"/>
      <c r="C51" s="132"/>
      <c r="D51" s="37" t="s">
        <v>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61"/>
    </row>
    <row r="52" spans="1:10" ht="23.25" customHeight="1">
      <c r="A52" s="130" t="s">
        <v>97</v>
      </c>
      <c r="B52" s="130" t="s">
        <v>95</v>
      </c>
      <c r="C52" s="130" t="s">
        <v>45</v>
      </c>
      <c r="D52" s="37" t="s">
        <v>0</v>
      </c>
      <c r="E52" s="88">
        <f>SUM(E53:E55)</f>
        <v>1175.72544</v>
      </c>
      <c r="F52" s="38">
        <f>F53+F54+F55+F56+F57+F58</f>
        <v>700</v>
      </c>
      <c r="G52" s="38">
        <f>G53+G54+G55+G56+G57+G58</f>
        <v>700</v>
      </c>
      <c r="H52" s="38">
        <f>H53+H54+H55+H56+H57+H58</f>
        <v>700</v>
      </c>
      <c r="I52" s="38">
        <f>I53+I54+I55+I56+I57+I58</f>
        <v>600</v>
      </c>
      <c r="J52" s="61"/>
    </row>
    <row r="53" spans="1:10" ht="57" customHeight="1">
      <c r="A53" s="131"/>
      <c r="B53" s="131"/>
      <c r="C53" s="131"/>
      <c r="D53" s="37" t="s">
        <v>3</v>
      </c>
      <c r="E53" s="88">
        <v>1175.72544</v>
      </c>
      <c r="F53" s="38">
        <v>400</v>
      </c>
      <c r="G53" s="38">
        <v>400</v>
      </c>
      <c r="H53" s="38">
        <v>400</v>
      </c>
      <c r="I53" s="38">
        <v>400</v>
      </c>
      <c r="J53" s="61"/>
    </row>
    <row r="54" spans="1:10" ht="56.25" customHeight="1">
      <c r="A54" s="131"/>
      <c r="B54" s="131"/>
      <c r="C54" s="131"/>
      <c r="D54" s="37" t="s">
        <v>4</v>
      </c>
      <c r="E54" s="38">
        <v>0</v>
      </c>
      <c r="F54" s="38">
        <v>100</v>
      </c>
      <c r="G54" s="38">
        <v>100</v>
      </c>
      <c r="H54" s="38">
        <v>100</v>
      </c>
      <c r="I54" s="38">
        <v>100</v>
      </c>
      <c r="J54" s="61"/>
    </row>
    <row r="55" spans="1:10" ht="34.5" customHeight="1">
      <c r="A55" s="131"/>
      <c r="B55" s="131"/>
      <c r="C55" s="131"/>
      <c r="D55" s="37" t="s">
        <v>80</v>
      </c>
      <c r="E55" s="38">
        <v>0</v>
      </c>
      <c r="F55" s="38">
        <v>200</v>
      </c>
      <c r="G55" s="38">
        <v>200</v>
      </c>
      <c r="H55" s="38">
        <v>200</v>
      </c>
      <c r="I55" s="38">
        <v>100</v>
      </c>
      <c r="J55" s="61"/>
    </row>
    <row r="56" spans="1:10" ht="38.25">
      <c r="A56" s="131"/>
      <c r="B56" s="131"/>
      <c r="C56" s="131"/>
      <c r="D56" s="37" t="s">
        <v>1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61"/>
    </row>
    <row r="57" spans="1:10" ht="38.25">
      <c r="A57" s="131"/>
      <c r="B57" s="131"/>
      <c r="C57" s="131"/>
      <c r="D57" s="37" t="s">
        <v>2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61"/>
    </row>
    <row r="58" spans="1:10" ht="31.5" customHeight="1">
      <c r="A58" s="132"/>
      <c r="B58" s="132"/>
      <c r="C58" s="132"/>
      <c r="D58" s="37" t="s">
        <v>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61"/>
    </row>
    <row r="59" spans="1:10" ht="15.75" customHeight="1">
      <c r="A59" s="130" t="s">
        <v>31</v>
      </c>
      <c r="B59" s="130" t="s">
        <v>39</v>
      </c>
      <c r="C59" s="138" t="s">
        <v>46</v>
      </c>
      <c r="D59" s="37" t="s"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8">
        <f>SUM(I60:I62)</f>
        <v>0</v>
      </c>
      <c r="J59" s="61"/>
    </row>
    <row r="60" spans="1:10" ht="51">
      <c r="A60" s="131"/>
      <c r="B60" s="131"/>
      <c r="C60" s="138"/>
      <c r="D60" s="37" t="s">
        <v>3</v>
      </c>
      <c r="E60" s="38">
        <f>E61*4</f>
        <v>0</v>
      </c>
      <c r="F60" s="38">
        <f>F61*4</f>
        <v>0</v>
      </c>
      <c r="G60" s="38">
        <f>G61*4</f>
        <v>0</v>
      </c>
      <c r="H60" s="38">
        <f>H61*4</f>
        <v>0</v>
      </c>
      <c r="I60" s="38">
        <f>I61*4</f>
        <v>0</v>
      </c>
      <c r="J60" s="61"/>
    </row>
    <row r="61" spans="1:10" ht="51">
      <c r="A61" s="131"/>
      <c r="B61" s="131"/>
      <c r="C61" s="138"/>
      <c r="D61" s="37" t="s">
        <v>4</v>
      </c>
      <c r="E61" s="38">
        <f>E62*1</f>
        <v>0</v>
      </c>
      <c r="F61" s="38">
        <f>F62*1</f>
        <v>0</v>
      </c>
      <c r="G61" s="38">
        <f>G62*1</f>
        <v>0</v>
      </c>
      <c r="H61" s="38">
        <f>H62*1</f>
        <v>0</v>
      </c>
      <c r="I61" s="38">
        <f>I62*1</f>
        <v>0</v>
      </c>
      <c r="J61" s="61"/>
    </row>
    <row r="62" spans="1:10" ht="25.5">
      <c r="A62" s="131"/>
      <c r="B62" s="131"/>
      <c r="C62" s="138"/>
      <c r="D62" s="37" t="s">
        <v>80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61"/>
    </row>
    <row r="63" spans="1:10" ht="38.25">
      <c r="A63" s="131"/>
      <c r="B63" s="131"/>
      <c r="C63" s="138"/>
      <c r="D63" s="37" t="s">
        <v>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61"/>
    </row>
    <row r="64" spans="1:10" ht="38.25">
      <c r="A64" s="131"/>
      <c r="B64" s="131"/>
      <c r="C64" s="138"/>
      <c r="D64" s="37" t="s">
        <v>2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61"/>
    </row>
    <row r="65" spans="1:10" ht="18.75" customHeight="1">
      <c r="A65" s="132"/>
      <c r="B65" s="132"/>
      <c r="C65" s="138"/>
      <c r="D65" s="37" t="s">
        <v>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61"/>
    </row>
    <row r="66" spans="1:10" ht="18.75" customHeight="1">
      <c r="A66" s="130" t="s">
        <v>88</v>
      </c>
      <c r="B66" s="130" t="s">
        <v>126</v>
      </c>
      <c r="C66" s="130" t="s">
        <v>45</v>
      </c>
      <c r="D66" s="37" t="s">
        <v>0</v>
      </c>
      <c r="E66" s="38">
        <f>E67+E68+E69+E70+E71+E72</f>
        <v>0</v>
      </c>
      <c r="F66" s="38">
        <f>F67+F68+F69+F70+F71+F72</f>
        <v>1000</v>
      </c>
      <c r="G66" s="38">
        <f>G67+G68+G69+G70+G71+G72</f>
        <v>1000</v>
      </c>
      <c r="H66" s="38">
        <f>H67+H68+H69+H70+H71+H72</f>
        <v>1000</v>
      </c>
      <c r="I66" s="38">
        <f>I67+I68+I69+I70+I71+I72</f>
        <v>1200</v>
      </c>
      <c r="J66" s="61"/>
    </row>
    <row r="67" spans="1:10" ht="51">
      <c r="A67" s="131"/>
      <c r="B67" s="131"/>
      <c r="C67" s="131"/>
      <c r="D67" s="37" t="s">
        <v>3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61"/>
    </row>
    <row r="68" spans="1:10" ht="51">
      <c r="A68" s="131"/>
      <c r="B68" s="131"/>
      <c r="C68" s="131"/>
      <c r="D68" s="37" t="s">
        <v>4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61"/>
    </row>
    <row r="69" spans="1:10" ht="25.5">
      <c r="A69" s="131"/>
      <c r="B69" s="131"/>
      <c r="C69" s="131"/>
      <c r="D69" s="37" t="s">
        <v>80</v>
      </c>
      <c r="E69" s="38">
        <v>0</v>
      </c>
      <c r="F69" s="38">
        <v>1000</v>
      </c>
      <c r="G69" s="38">
        <v>1000</v>
      </c>
      <c r="H69" s="38">
        <v>1000</v>
      </c>
      <c r="I69" s="38">
        <v>1200</v>
      </c>
      <c r="J69" s="61"/>
    </row>
    <row r="70" spans="1:10" ht="38.25">
      <c r="A70" s="131"/>
      <c r="B70" s="131"/>
      <c r="C70" s="131"/>
      <c r="D70" s="37" t="s">
        <v>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61"/>
    </row>
    <row r="71" spans="1:10" ht="38.25">
      <c r="A71" s="131"/>
      <c r="B71" s="131"/>
      <c r="C71" s="131"/>
      <c r="D71" s="37" t="s">
        <v>2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61"/>
    </row>
    <row r="72" spans="1:10" ht="27.75" customHeight="1">
      <c r="A72" s="132"/>
      <c r="B72" s="132"/>
      <c r="C72" s="132"/>
      <c r="D72" s="37" t="s">
        <v>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61"/>
    </row>
    <row r="73" spans="1:10" ht="15.75" customHeight="1">
      <c r="A73" s="130" t="s">
        <v>89</v>
      </c>
      <c r="B73" s="130" t="s">
        <v>47</v>
      </c>
      <c r="C73" s="130" t="s">
        <v>45</v>
      </c>
      <c r="D73" s="37" t="s">
        <v>0</v>
      </c>
      <c r="E73" s="38">
        <f>E74+E75+E76+E77</f>
        <v>70</v>
      </c>
      <c r="F73" s="38">
        <f>SUM(F74:F76)</f>
        <v>0</v>
      </c>
      <c r="G73" s="38">
        <f>SUM(G74:G76)</f>
        <v>0</v>
      </c>
      <c r="H73" s="38">
        <f>SUM(H74:H76)</f>
        <v>0</v>
      </c>
      <c r="I73" s="38">
        <v>0</v>
      </c>
      <c r="J73" s="61"/>
    </row>
    <row r="74" spans="1:10" ht="51">
      <c r="A74" s="131"/>
      <c r="B74" s="131"/>
      <c r="C74" s="131"/>
      <c r="D74" s="37" t="s">
        <v>3</v>
      </c>
      <c r="E74" s="38">
        <f>E75*4</f>
        <v>0</v>
      </c>
      <c r="F74" s="38">
        <f>F75*4</f>
        <v>0</v>
      </c>
      <c r="G74" s="38">
        <f>G75*4</f>
        <v>0</v>
      </c>
      <c r="H74" s="38">
        <f>H75*4</f>
        <v>0</v>
      </c>
      <c r="I74" s="38">
        <f>I75*4</f>
        <v>0</v>
      </c>
      <c r="J74" s="61"/>
    </row>
    <row r="75" spans="1:10" ht="51">
      <c r="A75" s="131"/>
      <c r="B75" s="131"/>
      <c r="C75" s="131"/>
      <c r="D75" s="37" t="s">
        <v>4</v>
      </c>
      <c r="E75" s="38">
        <v>0</v>
      </c>
      <c r="F75" s="38">
        <f>F76*1</f>
        <v>0</v>
      </c>
      <c r="G75" s="38">
        <f>G76*1</f>
        <v>0</v>
      </c>
      <c r="H75" s="38">
        <f>H76*1</f>
        <v>0</v>
      </c>
      <c r="I75" s="38">
        <v>0</v>
      </c>
      <c r="J75" s="61"/>
    </row>
    <row r="76" spans="1:10" ht="25.5">
      <c r="A76" s="131"/>
      <c r="B76" s="131"/>
      <c r="C76" s="131"/>
      <c r="D76" s="37" t="s">
        <v>80</v>
      </c>
      <c r="E76" s="38">
        <v>70</v>
      </c>
      <c r="F76" s="38">
        <f>'[1]Приложение 6'!I23</f>
        <v>0</v>
      </c>
      <c r="G76" s="38">
        <f>'[1]Приложение 6'!J23</f>
        <v>0</v>
      </c>
      <c r="H76" s="38">
        <f>'[1]Приложение 6'!K23</f>
        <v>0</v>
      </c>
      <c r="I76" s="38">
        <v>0</v>
      </c>
      <c r="J76" s="61"/>
    </row>
    <row r="77" spans="1:10" ht="38.25">
      <c r="A77" s="131"/>
      <c r="B77" s="131"/>
      <c r="C77" s="131"/>
      <c r="D77" s="37" t="s">
        <v>1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61"/>
    </row>
    <row r="78" spans="1:10" ht="38.25">
      <c r="A78" s="131"/>
      <c r="B78" s="131"/>
      <c r="C78" s="131"/>
      <c r="D78" s="37" t="s">
        <v>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61"/>
    </row>
    <row r="79" spans="1:10" ht="25.5">
      <c r="A79" s="132"/>
      <c r="B79" s="132"/>
      <c r="C79" s="132"/>
      <c r="D79" s="37" t="s">
        <v>5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61"/>
    </row>
    <row r="80" spans="1:10" ht="15.75" customHeight="1">
      <c r="A80" s="130" t="s">
        <v>90</v>
      </c>
      <c r="B80" s="130" t="s">
        <v>71</v>
      </c>
      <c r="C80" s="130" t="s">
        <v>45</v>
      </c>
      <c r="D80" s="37" t="s">
        <v>0</v>
      </c>
      <c r="E80" s="38">
        <f>SUM(E81:E83)</f>
        <v>110</v>
      </c>
      <c r="F80" s="38">
        <f>SUM(F81:F83)</f>
        <v>0</v>
      </c>
      <c r="G80" s="38">
        <f>SUM(G81:G83)</f>
        <v>0</v>
      </c>
      <c r="H80" s="38">
        <f>SUM(H81:H83)</f>
        <v>0</v>
      </c>
      <c r="I80" s="38">
        <f>SUM(I81:I83)</f>
        <v>0</v>
      </c>
      <c r="J80" s="61"/>
    </row>
    <row r="81" spans="1:10" ht="51">
      <c r="A81" s="131"/>
      <c r="B81" s="131"/>
      <c r="C81" s="131"/>
      <c r="D81" s="37" t="s">
        <v>3</v>
      </c>
      <c r="E81" s="38">
        <f>E82*4</f>
        <v>0</v>
      </c>
      <c r="F81" s="38">
        <f>F82*4</f>
        <v>0</v>
      </c>
      <c r="G81" s="38">
        <f>G82*4</f>
        <v>0</v>
      </c>
      <c r="H81" s="38">
        <f>H82*4</f>
        <v>0</v>
      </c>
      <c r="I81" s="38">
        <f>I82*4</f>
        <v>0</v>
      </c>
      <c r="J81" s="61"/>
    </row>
    <row r="82" spans="1:10" ht="51">
      <c r="A82" s="131"/>
      <c r="B82" s="131"/>
      <c r="C82" s="131"/>
      <c r="D82" s="37" t="s">
        <v>4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61"/>
    </row>
    <row r="83" spans="1:10" ht="25.5">
      <c r="A83" s="131"/>
      <c r="B83" s="131"/>
      <c r="C83" s="131"/>
      <c r="D83" s="37" t="s">
        <v>80</v>
      </c>
      <c r="E83" s="38">
        <v>110</v>
      </c>
      <c r="F83" s="38">
        <v>0</v>
      </c>
      <c r="G83" s="38">
        <v>0</v>
      </c>
      <c r="H83" s="38">
        <v>0</v>
      </c>
      <c r="I83" s="38">
        <v>0</v>
      </c>
      <c r="J83" s="61"/>
    </row>
    <row r="84" spans="1:10" ht="38.25">
      <c r="A84" s="131"/>
      <c r="B84" s="131"/>
      <c r="C84" s="131"/>
      <c r="D84" s="37" t="s">
        <v>1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61"/>
    </row>
    <row r="85" spans="1:10" ht="38.25">
      <c r="A85" s="131"/>
      <c r="B85" s="131"/>
      <c r="C85" s="131"/>
      <c r="D85" s="37" t="s">
        <v>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61"/>
    </row>
    <row r="86" spans="1:10" ht="31.5" customHeight="1">
      <c r="A86" s="132"/>
      <c r="B86" s="132"/>
      <c r="C86" s="132"/>
      <c r="D86" s="37" t="s">
        <v>5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61"/>
    </row>
    <row r="87" spans="1:10" ht="15.75" customHeight="1">
      <c r="A87" s="130" t="s">
        <v>91</v>
      </c>
      <c r="B87" s="130" t="s">
        <v>74</v>
      </c>
      <c r="C87" s="130" t="s">
        <v>45</v>
      </c>
      <c r="D87" s="37" t="s">
        <v>0</v>
      </c>
      <c r="E87" s="38">
        <f>SUM(E88:E90)</f>
        <v>20</v>
      </c>
      <c r="F87" s="38">
        <f>SUM(F88:F90)</f>
        <v>0</v>
      </c>
      <c r="G87" s="38">
        <f>SUM(G88:G90)</f>
        <v>0</v>
      </c>
      <c r="H87" s="38">
        <f>SUM(H88:H90)</f>
        <v>0</v>
      </c>
      <c r="I87" s="38">
        <f>SUM(I88:I90)</f>
        <v>100</v>
      </c>
      <c r="J87" s="61"/>
    </row>
    <row r="88" spans="1:10" ht="51">
      <c r="A88" s="131"/>
      <c r="B88" s="131"/>
      <c r="C88" s="131"/>
      <c r="D88" s="37" t="s">
        <v>3</v>
      </c>
      <c r="E88" s="38">
        <f>E89*4</f>
        <v>0</v>
      </c>
      <c r="F88" s="38">
        <f>F89*4</f>
        <v>0</v>
      </c>
      <c r="G88" s="38">
        <f>G89*4</f>
        <v>0</v>
      </c>
      <c r="H88" s="38">
        <f>H89*4</f>
        <v>0</v>
      </c>
      <c r="I88" s="38">
        <f>I89*4</f>
        <v>0</v>
      </c>
      <c r="J88" s="61"/>
    </row>
    <row r="89" spans="1:10" ht="51">
      <c r="A89" s="131"/>
      <c r="B89" s="131"/>
      <c r="C89" s="131"/>
      <c r="D89" s="37" t="s">
        <v>4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61"/>
    </row>
    <row r="90" spans="1:10" ht="25.5">
      <c r="A90" s="131"/>
      <c r="B90" s="131"/>
      <c r="C90" s="131"/>
      <c r="D90" s="37" t="s">
        <v>83</v>
      </c>
      <c r="E90" s="38">
        <v>20</v>
      </c>
      <c r="F90" s="38">
        <v>0</v>
      </c>
      <c r="G90" s="38">
        <v>0</v>
      </c>
      <c r="H90" s="38">
        <v>0</v>
      </c>
      <c r="I90" s="38">
        <v>100</v>
      </c>
      <c r="J90" s="61"/>
    </row>
    <row r="91" spans="1:10" ht="38.25">
      <c r="A91" s="131"/>
      <c r="B91" s="131"/>
      <c r="C91" s="131"/>
      <c r="D91" s="37" t="s">
        <v>1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61"/>
    </row>
    <row r="92" spans="1:10" ht="38.25">
      <c r="A92" s="131"/>
      <c r="B92" s="131"/>
      <c r="C92" s="131"/>
      <c r="D92" s="37" t="s">
        <v>2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61"/>
    </row>
    <row r="93" spans="1:10" ht="31.5" customHeight="1">
      <c r="A93" s="132"/>
      <c r="B93" s="132"/>
      <c r="C93" s="132"/>
      <c r="D93" s="37" t="s">
        <v>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61"/>
    </row>
    <row r="94" spans="1:10" ht="15.75" customHeight="1">
      <c r="A94" s="133" t="s">
        <v>92</v>
      </c>
      <c r="B94" s="130" t="s">
        <v>125</v>
      </c>
      <c r="C94" s="130" t="s">
        <v>45</v>
      </c>
      <c r="D94" s="37" t="s">
        <v>0</v>
      </c>
      <c r="E94" s="38">
        <v>20</v>
      </c>
      <c r="F94" s="38">
        <v>0</v>
      </c>
      <c r="G94" s="38">
        <v>0</v>
      </c>
      <c r="H94" s="38">
        <v>0</v>
      </c>
      <c r="I94" s="38">
        <v>100</v>
      </c>
      <c r="J94" s="61"/>
    </row>
    <row r="95" spans="1:10" ht="51">
      <c r="A95" s="134"/>
      <c r="B95" s="131"/>
      <c r="C95" s="131"/>
      <c r="D95" s="37" t="s">
        <v>3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61"/>
    </row>
    <row r="96" spans="1:10" ht="51">
      <c r="A96" s="134"/>
      <c r="B96" s="131"/>
      <c r="C96" s="131"/>
      <c r="D96" s="37" t="s">
        <v>4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61"/>
    </row>
    <row r="97" spans="1:10" ht="25.5">
      <c r="A97" s="134"/>
      <c r="B97" s="131"/>
      <c r="C97" s="131"/>
      <c r="D97" s="37" t="s">
        <v>80</v>
      </c>
      <c r="E97" s="38">
        <v>20</v>
      </c>
      <c r="F97" s="38">
        <v>0</v>
      </c>
      <c r="G97" s="38">
        <v>0</v>
      </c>
      <c r="H97" s="38">
        <v>0</v>
      </c>
      <c r="I97" s="38">
        <v>100</v>
      </c>
      <c r="J97" s="61"/>
    </row>
    <row r="98" spans="1:10" ht="38.25">
      <c r="A98" s="134"/>
      <c r="B98" s="131"/>
      <c r="C98" s="131"/>
      <c r="D98" s="37" t="s">
        <v>1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61"/>
    </row>
    <row r="99" spans="1:10" ht="38.25">
      <c r="A99" s="134"/>
      <c r="B99" s="131"/>
      <c r="C99" s="131"/>
      <c r="D99" s="37" t="s">
        <v>2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61"/>
    </row>
    <row r="100" spans="1:10" ht="25.5">
      <c r="A100" s="135"/>
      <c r="B100" s="132"/>
      <c r="C100" s="132"/>
      <c r="D100" s="37" t="s">
        <v>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61"/>
    </row>
    <row r="101" spans="1:10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3"/>
    </row>
    <row r="102" spans="1:10" ht="18.75">
      <c r="A102" s="136" t="s">
        <v>96</v>
      </c>
      <c r="B102" s="137"/>
      <c r="C102" s="137"/>
      <c r="D102" s="137"/>
      <c r="E102" s="137"/>
      <c r="F102" s="137"/>
      <c r="G102" s="86"/>
      <c r="H102" s="86"/>
      <c r="I102" s="86"/>
      <c r="J102" s="13"/>
    </row>
    <row r="103" spans="1:10" ht="18.75">
      <c r="A103" s="136" t="s">
        <v>51</v>
      </c>
      <c r="B103" s="136"/>
      <c r="C103" s="136"/>
      <c r="D103" s="136"/>
      <c r="E103" s="136"/>
      <c r="F103" s="136"/>
      <c r="G103" s="86"/>
      <c r="H103" s="86"/>
      <c r="I103" s="86"/>
      <c r="J103" s="13"/>
    </row>
    <row r="104" spans="1:10" ht="18.75">
      <c r="A104" s="136" t="s">
        <v>52</v>
      </c>
      <c r="B104" s="136"/>
      <c r="C104" s="136"/>
      <c r="D104" s="136"/>
      <c r="E104" s="136"/>
      <c r="F104" s="136"/>
      <c r="G104" s="129" t="s">
        <v>85</v>
      </c>
      <c r="H104" s="129"/>
      <c r="I104" s="129"/>
      <c r="J104" s="13"/>
    </row>
    <row r="105" ht="18.75">
      <c r="J105" s="13"/>
    </row>
    <row r="106" ht="18.75">
      <c r="J106" s="13"/>
    </row>
    <row r="107" ht="18.75">
      <c r="J107" s="13"/>
    </row>
    <row r="108" ht="15.75" customHeight="1">
      <c r="J108" s="13"/>
    </row>
    <row r="109" ht="18.75">
      <c r="J109" s="13"/>
    </row>
    <row r="110" ht="18.75">
      <c r="J110" s="13"/>
    </row>
    <row r="111" ht="18.75">
      <c r="J111" s="13"/>
    </row>
    <row r="112" ht="18.75">
      <c r="J112" s="13"/>
    </row>
    <row r="113" ht="18.75">
      <c r="J113" s="13"/>
    </row>
    <row r="114" ht="18.75" customHeight="1">
      <c r="J114" s="13"/>
    </row>
    <row r="115" ht="15.75" customHeight="1">
      <c r="J115" s="13"/>
    </row>
    <row r="116" ht="18.75">
      <c r="J116" s="13"/>
    </row>
    <row r="117" ht="18.75">
      <c r="J117" s="13"/>
    </row>
    <row r="118" ht="18.75">
      <c r="J118" s="13"/>
    </row>
    <row r="119" ht="28.5" customHeight="1">
      <c r="J119" s="13"/>
    </row>
    <row r="120" ht="18.75">
      <c r="J120" s="13"/>
    </row>
    <row r="121" ht="18.75">
      <c r="J121" s="13"/>
    </row>
    <row r="122" ht="15.75" customHeight="1">
      <c r="J122" s="13"/>
    </row>
    <row r="123" ht="18.75">
      <c r="J123" s="13"/>
    </row>
    <row r="124" ht="18.75">
      <c r="J124" s="13"/>
    </row>
    <row r="125" ht="18.75">
      <c r="J125" s="13"/>
    </row>
    <row r="126" ht="18.75">
      <c r="J126" s="13"/>
    </row>
    <row r="127" ht="18.75">
      <c r="J127" s="13"/>
    </row>
    <row r="128" ht="18.75">
      <c r="J128" s="13"/>
    </row>
    <row r="129" ht="15.75" customHeight="1">
      <c r="J129" s="13"/>
    </row>
    <row r="130" ht="18.75">
      <c r="J130" s="13"/>
    </row>
    <row r="131" ht="18.75">
      <c r="J131" s="13"/>
    </row>
    <row r="132" ht="18.75">
      <c r="J132" s="13"/>
    </row>
    <row r="133" ht="18.75">
      <c r="J133" s="13"/>
    </row>
    <row r="134" ht="18.75">
      <c r="J134" s="13"/>
    </row>
    <row r="135" ht="18.75">
      <c r="J135" s="13"/>
    </row>
    <row r="136" ht="15.75" customHeight="1">
      <c r="J136" s="13"/>
    </row>
    <row r="137" ht="18.75">
      <c r="J137" s="13"/>
    </row>
    <row r="138" ht="18.75">
      <c r="J138" s="13"/>
    </row>
    <row r="139" ht="18.75">
      <c r="J139" s="13"/>
    </row>
    <row r="140" ht="18.75">
      <c r="J140" s="13"/>
    </row>
    <row r="141" ht="18.75">
      <c r="J141" s="13"/>
    </row>
    <row r="142" ht="18.75">
      <c r="J142" s="13"/>
    </row>
    <row r="143" ht="18.75" customHeight="1">
      <c r="J143" s="13"/>
    </row>
    <row r="144" ht="18.75">
      <c r="J144" s="13"/>
    </row>
    <row r="145" ht="18.75">
      <c r="J145" s="13"/>
    </row>
    <row r="146" ht="18.75">
      <c r="J146" s="13"/>
    </row>
    <row r="147" ht="18.75">
      <c r="J147" s="13"/>
    </row>
    <row r="148" ht="38.25" customHeight="1">
      <c r="J148" s="13"/>
    </row>
    <row r="149" ht="18.75">
      <c r="J149" s="13"/>
    </row>
    <row r="150" ht="15.75" customHeight="1">
      <c r="J150" s="13"/>
    </row>
    <row r="151" ht="18.75">
      <c r="J151" s="13"/>
    </row>
    <row r="152" ht="18.75">
      <c r="J152" s="13"/>
    </row>
    <row r="153" ht="18.75">
      <c r="J153" s="13"/>
    </row>
    <row r="154" ht="43.5" customHeight="1">
      <c r="J154" s="13"/>
    </row>
    <row r="155" ht="18.75">
      <c r="J155" s="13"/>
    </row>
    <row r="156" ht="90" customHeight="1">
      <c r="J156" s="13"/>
    </row>
    <row r="157" ht="15.75" customHeight="1">
      <c r="J157" s="13"/>
    </row>
    <row r="158" ht="18.75">
      <c r="J158" s="13"/>
    </row>
    <row r="159" ht="18.75">
      <c r="J159" s="13"/>
    </row>
    <row r="160" ht="18.75">
      <c r="J160" s="13"/>
    </row>
    <row r="161" ht="18.75">
      <c r="J161" s="13"/>
    </row>
    <row r="162" ht="18.75">
      <c r="J162" s="13"/>
    </row>
    <row r="163" ht="18.75">
      <c r="J163" s="13"/>
    </row>
    <row r="164" ht="18.75" customHeight="1">
      <c r="J164" s="13"/>
    </row>
    <row r="165" ht="18.75">
      <c r="J165" s="13"/>
    </row>
    <row r="166" ht="18.75">
      <c r="J166" s="13"/>
    </row>
    <row r="167" ht="18.75">
      <c r="J167" s="13"/>
    </row>
    <row r="168" ht="18.75">
      <c r="J168" s="13"/>
    </row>
    <row r="169" ht="18.75">
      <c r="J169" s="13"/>
    </row>
    <row r="170" ht="18.75">
      <c r="J170" s="13"/>
    </row>
    <row r="171" ht="18.75">
      <c r="J171" s="13"/>
    </row>
    <row r="172" ht="18.75">
      <c r="J172" s="13"/>
    </row>
    <row r="173" ht="18.75">
      <c r="J173" s="13"/>
    </row>
    <row r="174" ht="18.75">
      <c r="J174" s="13"/>
    </row>
    <row r="175" ht="18.75">
      <c r="J175" s="13"/>
    </row>
    <row r="176" ht="18.75">
      <c r="J176" s="13"/>
    </row>
    <row r="177" ht="18.75">
      <c r="J177" s="13"/>
    </row>
    <row r="178" ht="18" customHeight="1">
      <c r="J178" s="13"/>
    </row>
    <row r="179" ht="15" customHeight="1">
      <c r="J179" s="13"/>
    </row>
    <row r="180" ht="13.5" customHeight="1">
      <c r="J180" s="13"/>
    </row>
    <row r="181" ht="14.25" customHeight="1">
      <c r="J181" s="41"/>
    </row>
  </sheetData>
  <sheetProtection/>
  <mergeCells count="52">
    <mergeCell ref="A11:I11"/>
    <mergeCell ref="A12:I12"/>
    <mergeCell ref="A13:D13"/>
    <mergeCell ref="A14:A15"/>
    <mergeCell ref="B14:B15"/>
    <mergeCell ref="C14:C15"/>
    <mergeCell ref="D14:D15"/>
    <mergeCell ref="E14:I14"/>
    <mergeCell ref="C17:C23"/>
    <mergeCell ref="C24:C30"/>
    <mergeCell ref="A31:A37"/>
    <mergeCell ref="B31:B37"/>
    <mergeCell ref="C31:C37"/>
    <mergeCell ref="A17:A30"/>
    <mergeCell ref="B17:B30"/>
    <mergeCell ref="A38:A44"/>
    <mergeCell ref="B38:B44"/>
    <mergeCell ref="C38:C44"/>
    <mergeCell ref="A45:A51"/>
    <mergeCell ref="B45:B51"/>
    <mergeCell ref="C45:C51"/>
    <mergeCell ref="A52:A58"/>
    <mergeCell ref="B52:B58"/>
    <mergeCell ref="C52:C58"/>
    <mergeCell ref="A59:A65"/>
    <mergeCell ref="B59:B65"/>
    <mergeCell ref="C59:C65"/>
    <mergeCell ref="A66:A72"/>
    <mergeCell ref="B66:B72"/>
    <mergeCell ref="C66:C72"/>
    <mergeCell ref="A73:A79"/>
    <mergeCell ref="B73:B79"/>
    <mergeCell ref="C73:C79"/>
    <mergeCell ref="A80:A86"/>
    <mergeCell ref="B80:B86"/>
    <mergeCell ref="C80:C86"/>
    <mergeCell ref="A102:F102"/>
    <mergeCell ref="A103:F103"/>
    <mergeCell ref="A104:F104"/>
    <mergeCell ref="G104:I104"/>
    <mergeCell ref="A87:A93"/>
    <mergeCell ref="B87:B93"/>
    <mergeCell ref="C87:C93"/>
    <mergeCell ref="A94:A100"/>
    <mergeCell ref="B94:B100"/>
    <mergeCell ref="C94:C100"/>
    <mergeCell ref="G1:I1"/>
    <mergeCell ref="G2:I2"/>
    <mergeCell ref="G3:I3"/>
    <mergeCell ref="G4:I4"/>
    <mergeCell ref="G6:I6"/>
    <mergeCell ref="G7:I10"/>
  </mergeCells>
  <printOptions/>
  <pageMargins left="0.3937007874015748" right="0.3937007874015748" top="0.7086614173228347" bottom="0.4330708661417323" header="0.31496062992125984" footer="0.31496062992125984"/>
  <pageSetup firstPageNumber="45" useFirstPageNumber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PageLayoutView="0" workbookViewId="0" topLeftCell="A1">
      <selection activeCell="G5" sqref="G5"/>
    </sheetView>
  </sheetViews>
  <sheetFormatPr defaultColWidth="9.00390625" defaultRowHeight="12.75"/>
  <cols>
    <col min="2" max="2" width="33.125" style="0" customWidth="1"/>
    <col min="3" max="3" width="22.625" style="0" customWidth="1"/>
    <col min="4" max="4" width="19.125" style="0" customWidth="1"/>
    <col min="5" max="5" width="17.625" style="0" customWidth="1"/>
    <col min="6" max="6" width="31.00390625" style="0" customWidth="1"/>
    <col min="7" max="7" width="20.00390625" style="0" customWidth="1"/>
    <col min="8" max="8" width="18.625" style="0" customWidth="1"/>
  </cols>
  <sheetData>
    <row r="1" spans="1:8" ht="16.5">
      <c r="A1" s="1"/>
      <c r="B1" s="1"/>
      <c r="C1" s="1"/>
      <c r="D1" s="1"/>
      <c r="E1" s="1"/>
      <c r="F1" s="1"/>
      <c r="G1" s="91" t="s">
        <v>123</v>
      </c>
      <c r="H1" s="91"/>
    </row>
    <row r="2" spans="1:8" ht="16.5">
      <c r="A2" s="1"/>
      <c r="B2" s="1"/>
      <c r="C2" s="1"/>
      <c r="D2" s="1"/>
      <c r="E2" s="1"/>
      <c r="F2" s="1"/>
      <c r="G2" s="91" t="s">
        <v>121</v>
      </c>
      <c r="H2" s="91"/>
    </row>
    <row r="3" spans="1:8" ht="16.5">
      <c r="A3" s="1"/>
      <c r="B3" s="1"/>
      <c r="C3" s="1"/>
      <c r="D3" s="1"/>
      <c r="E3" s="1"/>
      <c r="F3" s="1"/>
      <c r="G3" s="91" t="s">
        <v>119</v>
      </c>
      <c r="H3" s="91"/>
    </row>
    <row r="4" spans="1:8" ht="16.5">
      <c r="A4" s="1"/>
      <c r="B4" s="1"/>
      <c r="C4" s="1"/>
      <c r="D4" s="1"/>
      <c r="E4" s="1"/>
      <c r="F4" s="1"/>
      <c r="G4" s="91" t="s">
        <v>130</v>
      </c>
      <c r="H4" s="9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9" ht="20.25" customHeight="1">
      <c r="A6" s="81"/>
      <c r="B6" s="81"/>
      <c r="C6" s="81"/>
      <c r="D6" s="81"/>
      <c r="E6" s="77"/>
      <c r="F6" s="77"/>
      <c r="G6" s="126" t="s">
        <v>98</v>
      </c>
      <c r="H6" s="126"/>
      <c r="I6" s="83"/>
    </row>
    <row r="7" spans="1:9" ht="18.75" customHeight="1">
      <c r="A7" s="80"/>
      <c r="B7" s="80"/>
      <c r="C7" s="80"/>
      <c r="D7" s="80"/>
      <c r="E7" s="87"/>
      <c r="F7" s="84"/>
      <c r="G7" s="128" t="s">
        <v>76</v>
      </c>
      <c r="H7" s="128"/>
      <c r="I7" s="84"/>
    </row>
    <row r="8" spans="1:9" ht="24" customHeight="1">
      <c r="A8" s="80"/>
      <c r="B8" s="80"/>
      <c r="C8" s="80"/>
      <c r="D8" s="80"/>
      <c r="E8" s="87"/>
      <c r="F8" s="84"/>
      <c r="G8" s="128"/>
      <c r="H8" s="128"/>
      <c r="I8" s="84"/>
    </row>
    <row r="9" spans="1:9" ht="21" customHeight="1">
      <c r="A9" s="80"/>
      <c r="B9" s="80"/>
      <c r="C9" s="80"/>
      <c r="D9" s="80"/>
      <c r="E9" s="87"/>
      <c r="F9" s="84"/>
      <c r="G9" s="128"/>
      <c r="H9" s="128"/>
      <c r="I9" s="84"/>
    </row>
    <row r="10" spans="1:9" ht="29.25" customHeight="1">
      <c r="A10" s="81"/>
      <c r="B10" s="81"/>
      <c r="C10" s="81"/>
      <c r="D10" s="81"/>
      <c r="E10" s="87"/>
      <c r="F10" s="84"/>
      <c r="G10" s="128"/>
      <c r="H10" s="128"/>
      <c r="I10" s="84"/>
    </row>
    <row r="11" spans="1:9" ht="16.5">
      <c r="A11" s="91" t="s">
        <v>99</v>
      </c>
      <c r="B11" s="91"/>
      <c r="C11" s="91"/>
      <c r="D11" s="91"/>
      <c r="E11" s="91"/>
      <c r="F11" s="91"/>
      <c r="G11" s="91"/>
      <c r="H11" s="91"/>
      <c r="I11" s="80"/>
    </row>
    <row r="12" spans="1:9" ht="16.5">
      <c r="A12" s="145" t="s">
        <v>100</v>
      </c>
      <c r="B12" s="145"/>
      <c r="C12" s="145"/>
      <c r="D12" s="145"/>
      <c r="E12" s="145"/>
      <c r="F12" s="145"/>
      <c r="G12" s="145"/>
      <c r="H12" s="145"/>
      <c r="I12" s="80"/>
    </row>
    <row r="13" spans="1:9" ht="16.5">
      <c r="A13" s="145" t="s">
        <v>101</v>
      </c>
      <c r="B13" s="145"/>
      <c r="C13" s="145"/>
      <c r="D13" s="145"/>
      <c r="E13" s="145"/>
      <c r="F13" s="145"/>
      <c r="G13" s="145"/>
      <c r="H13" s="145"/>
      <c r="I13" s="80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143" t="s">
        <v>12</v>
      </c>
      <c r="B15" s="143" t="s">
        <v>102</v>
      </c>
      <c r="C15" s="143" t="s">
        <v>26</v>
      </c>
      <c r="D15" s="146" t="s">
        <v>13</v>
      </c>
      <c r="E15" s="146"/>
      <c r="F15" s="143" t="s">
        <v>103</v>
      </c>
      <c r="G15" s="143" t="s">
        <v>104</v>
      </c>
      <c r="H15" s="143" t="s">
        <v>105</v>
      </c>
    </row>
    <row r="16" spans="1:8" ht="100.5" customHeight="1">
      <c r="A16" s="143"/>
      <c r="B16" s="143"/>
      <c r="C16" s="143"/>
      <c r="D16" s="14" t="s">
        <v>106</v>
      </c>
      <c r="E16" s="14" t="s">
        <v>107</v>
      </c>
      <c r="F16" s="143"/>
      <c r="G16" s="143"/>
      <c r="H16" s="143"/>
    </row>
    <row r="17" spans="1:8" ht="15.75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</row>
    <row r="18" spans="1:8" ht="100.5" customHeight="1">
      <c r="A18" s="44"/>
      <c r="B18" s="63" t="s">
        <v>79</v>
      </c>
      <c r="C18" s="14" t="s">
        <v>45</v>
      </c>
      <c r="D18" s="14"/>
      <c r="E18" s="14"/>
      <c r="F18" s="14"/>
      <c r="G18" s="14"/>
      <c r="H18" s="14"/>
    </row>
    <row r="19" spans="1:8" ht="127.5" customHeight="1">
      <c r="A19" s="64" t="s">
        <v>19</v>
      </c>
      <c r="B19" s="63" t="s">
        <v>108</v>
      </c>
      <c r="C19" s="14" t="s">
        <v>45</v>
      </c>
      <c r="D19" s="20"/>
      <c r="E19" s="20"/>
      <c r="F19" s="14"/>
      <c r="G19" s="14"/>
      <c r="H19" s="14"/>
    </row>
    <row r="20" spans="1:8" ht="153.75" customHeight="1">
      <c r="A20" s="64" t="s">
        <v>29</v>
      </c>
      <c r="B20" s="65" t="s">
        <v>94</v>
      </c>
      <c r="C20" s="14" t="s">
        <v>45</v>
      </c>
      <c r="D20" s="20">
        <v>2015</v>
      </c>
      <c r="E20" s="20">
        <v>2019</v>
      </c>
      <c r="F20" s="63" t="s">
        <v>109</v>
      </c>
      <c r="G20" s="90" t="s">
        <v>127</v>
      </c>
      <c r="H20" s="66">
        <v>1550</v>
      </c>
    </row>
    <row r="21" spans="1:8" ht="288.75" customHeight="1">
      <c r="A21" s="64" t="s">
        <v>31</v>
      </c>
      <c r="B21" s="65" t="s">
        <v>70</v>
      </c>
      <c r="C21" s="14" t="s">
        <v>45</v>
      </c>
      <c r="D21" s="20">
        <v>2015</v>
      </c>
      <c r="E21" s="20">
        <v>2019</v>
      </c>
      <c r="F21" s="65" t="s">
        <v>110</v>
      </c>
      <c r="G21" s="90" t="s">
        <v>127</v>
      </c>
      <c r="H21" s="66">
        <v>1500</v>
      </c>
    </row>
    <row r="22" spans="1:8" ht="144" customHeight="1">
      <c r="A22" s="64" t="s">
        <v>88</v>
      </c>
      <c r="B22" s="65" t="s">
        <v>95</v>
      </c>
      <c r="C22" s="14" t="s">
        <v>45</v>
      </c>
      <c r="D22" s="20">
        <v>2015</v>
      </c>
      <c r="E22" s="20">
        <v>2019</v>
      </c>
      <c r="F22" s="63" t="s">
        <v>111</v>
      </c>
      <c r="G22" s="90" t="s">
        <v>127</v>
      </c>
      <c r="H22" s="66">
        <v>700</v>
      </c>
    </row>
    <row r="23" spans="1:8" ht="108.75" customHeight="1">
      <c r="A23" s="64" t="s">
        <v>20</v>
      </c>
      <c r="B23" s="22" t="s">
        <v>39</v>
      </c>
      <c r="C23" s="14" t="s">
        <v>45</v>
      </c>
      <c r="D23" s="20">
        <v>2015</v>
      </c>
      <c r="E23" s="20">
        <v>2019</v>
      </c>
      <c r="F23" s="63" t="s">
        <v>112</v>
      </c>
      <c r="G23" s="14" t="s">
        <v>33</v>
      </c>
      <c r="H23" s="66">
        <v>0</v>
      </c>
    </row>
    <row r="24" spans="1:8" ht="195">
      <c r="A24" s="64" t="s">
        <v>21</v>
      </c>
      <c r="B24" s="22" t="s">
        <v>126</v>
      </c>
      <c r="C24" s="14" t="s">
        <v>45</v>
      </c>
      <c r="D24" s="20">
        <v>2015</v>
      </c>
      <c r="E24" s="20">
        <v>2019</v>
      </c>
      <c r="F24" s="65" t="s">
        <v>113</v>
      </c>
      <c r="G24" s="90" t="s">
        <v>129</v>
      </c>
      <c r="H24" s="66">
        <v>4200</v>
      </c>
    </row>
    <row r="25" spans="1:8" ht="94.5">
      <c r="A25" s="67" t="s">
        <v>27</v>
      </c>
      <c r="B25" s="22" t="s">
        <v>47</v>
      </c>
      <c r="C25" s="14" t="s">
        <v>45</v>
      </c>
      <c r="D25" s="20">
        <v>2015</v>
      </c>
      <c r="E25" s="20">
        <v>2019</v>
      </c>
      <c r="F25" s="63" t="s">
        <v>114</v>
      </c>
      <c r="G25" s="90" t="s">
        <v>128</v>
      </c>
      <c r="H25" s="66">
        <v>70</v>
      </c>
    </row>
    <row r="26" spans="1:8" ht="100.5" customHeight="1">
      <c r="A26" s="67" t="s">
        <v>28</v>
      </c>
      <c r="B26" s="22" t="s">
        <v>71</v>
      </c>
      <c r="C26" s="14" t="s">
        <v>45</v>
      </c>
      <c r="D26" s="20">
        <v>2015</v>
      </c>
      <c r="E26" s="20">
        <v>2019</v>
      </c>
      <c r="F26" s="63" t="s">
        <v>48</v>
      </c>
      <c r="G26" s="90" t="s">
        <v>128</v>
      </c>
      <c r="H26" s="89">
        <v>110</v>
      </c>
    </row>
    <row r="27" spans="1:8" ht="105">
      <c r="A27" s="68" t="s">
        <v>49</v>
      </c>
      <c r="B27" s="22" t="s">
        <v>37</v>
      </c>
      <c r="C27" s="14" t="s">
        <v>45</v>
      </c>
      <c r="D27" s="20">
        <v>2015</v>
      </c>
      <c r="E27" s="20">
        <v>2019</v>
      </c>
      <c r="F27" s="63" t="s">
        <v>115</v>
      </c>
      <c r="G27" s="90" t="s">
        <v>128</v>
      </c>
      <c r="H27" s="89">
        <v>120</v>
      </c>
    </row>
    <row r="28" spans="1:8" ht="15.75">
      <c r="A28" s="69"/>
      <c r="B28" s="143" t="s">
        <v>116</v>
      </c>
      <c r="C28" s="143"/>
      <c r="D28" s="143"/>
      <c r="E28" s="143"/>
      <c r="F28" s="143"/>
      <c r="G28" s="14"/>
      <c r="H28" s="74">
        <f>SUM(H20:H27)</f>
        <v>8250</v>
      </c>
    </row>
    <row r="29" spans="1:8" ht="9.75" customHeight="1">
      <c r="A29" s="7"/>
      <c r="B29" s="70"/>
      <c r="C29" s="70"/>
      <c r="D29" s="70"/>
      <c r="E29" s="70"/>
      <c r="F29" s="70"/>
      <c r="G29" s="70"/>
      <c r="H29" s="71"/>
    </row>
    <row r="30" spans="1:8" ht="8.25" customHeight="1">
      <c r="A30" s="4"/>
      <c r="B30" s="4"/>
      <c r="C30" s="4"/>
      <c r="D30" s="4"/>
      <c r="E30" s="4"/>
      <c r="F30" s="4"/>
      <c r="G30" s="4"/>
      <c r="H30" s="4"/>
    </row>
    <row r="31" spans="1:9" ht="16.5" customHeight="1">
      <c r="A31" s="136" t="s">
        <v>96</v>
      </c>
      <c r="B31" s="137"/>
      <c r="C31" s="137"/>
      <c r="D31" s="137"/>
      <c r="E31" s="137"/>
      <c r="F31" s="137"/>
      <c r="G31" s="86"/>
      <c r="H31" s="86"/>
      <c r="I31" s="42"/>
    </row>
    <row r="32" spans="1:9" ht="16.5" customHeight="1">
      <c r="A32" s="136" t="s">
        <v>51</v>
      </c>
      <c r="B32" s="136"/>
      <c r="C32" s="136"/>
      <c r="D32" s="136"/>
      <c r="E32" s="136"/>
      <c r="F32" s="136"/>
      <c r="G32" s="86"/>
      <c r="H32" s="86"/>
      <c r="I32" s="42"/>
    </row>
    <row r="33" spans="1:9" ht="16.5" customHeight="1">
      <c r="A33" s="144" t="s">
        <v>52</v>
      </c>
      <c r="B33" s="144"/>
      <c r="C33" s="144"/>
      <c r="D33" s="86"/>
      <c r="E33" s="86"/>
      <c r="F33" s="86"/>
      <c r="G33" s="129" t="s">
        <v>85</v>
      </c>
      <c r="H33" s="129"/>
      <c r="I33" s="42"/>
    </row>
    <row r="34" spans="1:8" ht="15.75">
      <c r="A34" s="4"/>
      <c r="B34" s="4"/>
      <c r="C34" s="4"/>
      <c r="D34" s="4"/>
      <c r="E34" s="4"/>
      <c r="F34" s="4"/>
      <c r="G34" s="4"/>
      <c r="H34" s="4"/>
    </row>
  </sheetData>
  <sheetProtection/>
  <mergeCells count="21">
    <mergeCell ref="C15:C16"/>
    <mergeCell ref="B15:B16"/>
    <mergeCell ref="G1:H1"/>
    <mergeCell ref="G2:H2"/>
    <mergeCell ref="G3:H3"/>
    <mergeCell ref="G4:H4"/>
    <mergeCell ref="A31:F31"/>
    <mergeCell ref="G7:H10"/>
    <mergeCell ref="D15:E15"/>
    <mergeCell ref="F15:F16"/>
    <mergeCell ref="G15:G16"/>
    <mergeCell ref="H15:H16"/>
    <mergeCell ref="A32:F32"/>
    <mergeCell ref="B28:F28"/>
    <mergeCell ref="G6:H6"/>
    <mergeCell ref="A33:C33"/>
    <mergeCell ref="G33:H33"/>
    <mergeCell ref="A11:H11"/>
    <mergeCell ref="A12:H12"/>
    <mergeCell ref="A13:H13"/>
    <mergeCell ref="A15:A16"/>
  </mergeCells>
  <printOptions/>
  <pageMargins left="0.11811023622047245" right="0" top="0.31496062992125984" bottom="0" header="0" footer="0"/>
  <pageSetup horizontalDpi="600" verticalDpi="600" orientation="landscape" paperSize="9" scale="83" r:id="rId1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2015-12-29T00:44:07Z</cp:lastPrinted>
  <dcterms:created xsi:type="dcterms:W3CDTF">2011-03-10T11:24:53Z</dcterms:created>
  <dcterms:modified xsi:type="dcterms:W3CDTF">2016-01-10T22:40:10Z</dcterms:modified>
  <cp:category/>
  <cp:version/>
  <cp:contentType/>
  <cp:contentStatus/>
</cp:coreProperties>
</file>